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0" windowWidth="14385" windowHeight="12330" activeTab="0"/>
  </bookViews>
  <sheets>
    <sheet name="tbl 1a Adjusted AEF Change" sheetId="1" r:id="rId1"/>
    <sheet name="tbl 1b Unadjusted AEF Change" sheetId="2" r:id="rId2"/>
    <sheet name="tbl 1c AEF per Capita" sheetId="3" r:id="rId3"/>
    <sheet name="tbl 2a GCF (CurrYr)" sheetId="4" r:id="rId4"/>
    <sheet name="tbl 2b Capital (CurrYr)" sheetId="5" r:id="rId5"/>
    <sheet name="tbl 2c Capital Financing" sheetId="6" r:id="rId6"/>
    <sheet name="tbl 3 New Responsibilities" sheetId="7" state="hidden" r:id="rId7"/>
    <sheet name="tbl 4a SSA Comparison" sheetId="8" r:id="rId8"/>
    <sheet name="tbl 4b SSA Sectors (PrevYr)" sheetId="9" r:id="rId9"/>
    <sheet name="tbl 4c SSA Sectors (CurrYr)" sheetId="10" r:id="rId10"/>
    <sheet name="tbl 4d Service IBAs" sheetId="11" r:id="rId11"/>
    <sheet name="tbl 6 Principle Council Funding" sheetId="12" r:id="rId12"/>
    <sheet name="tbl 8 Transfers (PrevYr)" sheetId="13" r:id="rId13"/>
    <sheet name="tble 9 Revenue" sheetId="14" r:id="rId14"/>
    <sheet name="tbl 12 Top up Funding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Order1" hidden="1">255</definedName>
    <definedName name="_Order2" hidden="1">255</definedName>
    <definedName name="ALLIS">'[5].ALL_IS'!#REF!</definedName>
    <definedName name="ALLJSA">'[5].ALL_IS'!#REF!</definedName>
    <definedName name="AllUA_Val2">#REF!</definedName>
    <definedName name="Can">[0]!Can</definedName>
    <definedName name="CENSUS_CALC">'[7].CENSUS_DATA'!#REF!</definedName>
    <definedName name="CENSUS_PRCNT">'[7].CENSUS_DATA'!#REF!</definedName>
    <definedName name="component">'[6]Types'!$A$1:$B$78</definedName>
    <definedName name="COUNTER_UA2">#REF!</definedName>
    <definedName name="CRIT_CENSUS">'[7].CENSUS_DATA'!#REF!</definedName>
    <definedName name="CRIT_DFGMAND">'[7]DFG_MANDATORY'!#REF!</definedName>
    <definedName name="CRIT_ELIGIBLE">#REF!</definedName>
    <definedName name="CRIT_ELIGIBLE_NOT">#REF!</definedName>
    <definedName name="CRIT_HMO">'[7]HMO'!#REF!</definedName>
    <definedName name="CRIT_HOCASH">#REF!</definedName>
    <definedName name="CRIT_HOMEREP">'[7]HOME_REPAIR'!#REF!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'[7].RENOVATION_GRANT'!#REF!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'[9]DEPCHILD_IS'!#REF!</definedName>
    <definedName name="DEPCHILDJSA">'[5]DEPCHILD_IS'!#REF!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'[6].HOMELESSNESS'!#REF!</definedName>
    <definedName name="HOMELESS_SUMM">'[6].HOMELESSNESS'!#REF!</definedName>
    <definedName name="HOUSBEN_CALC">#REF!</definedName>
    <definedName name="HOUSBEN_EXPBLK">#REF!</definedName>
    <definedName name="HOUSEREN_EXPBLK">#REF!</definedName>
    <definedName name="IBA" localSheetId="14">'[11]Data'!$E$4:$I$1320</definedName>
    <definedName name="IBA">'[10]Data'!$E$4:$I$1320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'[3]MODEL'!#REF!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'[6].PREC_DRAIN'!$C$37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'[5].RESIDENTIAL'!#REF!</definedName>
    <definedName name="PRESERVED_EXPBLK">#REF!</definedName>
    <definedName name="_xlnm.Print_Area" localSheetId="14">'tbl 12 Top up Funding'!$B$2:$P$36</definedName>
    <definedName name="_xlnm.Print_Area" localSheetId="0">'tbl 1a Adjusted AEF Change'!$B$2:$J$36</definedName>
    <definedName name="_xlnm.Print_Area" localSheetId="1">'tbl 1b Unadjusted AEF Change'!$B$2:$J$34</definedName>
    <definedName name="_xlnm.Print_Area" localSheetId="2">'tbl 1c AEF per Capita'!$B$2:$H$36</definedName>
    <definedName name="_xlnm.Print_Area" localSheetId="3">'tbl 2a GCF (CurrYr)'!$B$2:$H$40</definedName>
    <definedName name="_xlnm.Print_Area" localSheetId="5">'tbl 2c Capital Financing'!$B$2:$L$36</definedName>
    <definedName name="_xlnm.Print_Area" localSheetId="7">'tbl 4a SSA Comparison'!$B$2:$J$36</definedName>
    <definedName name="_xlnm.Print_Area" localSheetId="8">'tbl 4b SSA Sectors (PrevYr)'!$B$2:$V$36</definedName>
    <definedName name="_xlnm.Print_Area" localSheetId="9">'tbl 4c SSA Sectors (CurrYr)'!$B$2:$V$34</definedName>
    <definedName name="_xlnm.Print_Area" localSheetId="10">'tbl 4d Service IBAs'!$B$2:$Y$71</definedName>
    <definedName name="_xlnm.Print_Area" localSheetId="11">'tbl 6 Principle Council Funding'!$B$2:$P$38</definedName>
    <definedName name="_xlnm.Print_Area" localSheetId="12">'tbl 8 Transfers (PrevYr)'!$B$2:$L$40</definedName>
    <definedName name="Provorfin">'[3]Intro'!$E$12</definedName>
    <definedName name="RENGRANT">#REF!</definedName>
    <definedName name="RENGRANT_EXPBLK">#REF!</definedName>
    <definedName name="RENGRANT_PRCNT">'[7].RENOVATION_GRANT'!#REF!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 localSheetId="14">'[12]Data'!$L$4:$S$62</definedName>
    <definedName name="Services">'[1]Data'!$L$4:$S$62</definedName>
    <definedName name="SPECIFIC">#REF!</definedName>
    <definedName name="TAB6">#REF!</definedName>
    <definedName name="TransfersCurrYr">'tbl 4d Service IBAs'!$B$8:$Y$73</definedName>
    <definedName name="TRAVEL">#REF!</definedName>
    <definedName name="TRAVEL_EXPBLK">#REF!</definedName>
    <definedName name="UA">'[6]UA details'!$B$1:$C$22</definedName>
    <definedName name="UA_Selection2">#REF!</definedName>
    <definedName name="UA2">'[6]UA details'!$A$1:$B$22</definedName>
    <definedName name="UNDER60IS">'[5]UNDER65_IS'!#REF!</definedName>
    <definedName name="UNDER60JSA">'[5]UNDER65_IS'!#REF!</definedName>
    <definedName name="UNINTENT_CALC">#REF!</definedName>
    <definedName name="UNINTENT1">#REF!</definedName>
    <definedName name="UNINTENT2">'[7]UNINTENT_HOME'!#REF!</definedName>
    <definedName name="UTTING">#REF!</definedName>
    <definedName name="UTTING_EXPBLK">#REF!</definedName>
    <definedName name="Welsh">'[3]MODEL'!#REF!</definedName>
    <definedName name="Worksheet_1">#REF!</definedName>
    <definedName name="Worksheet_Selection1">#REF!</definedName>
    <definedName name="Year" localSheetId="14">'[13]MODEL'!$B$5</definedName>
    <definedName name="Year" localSheetId="6">'[4]dtaEnterParams'!$B$5</definedName>
    <definedName name="Year">'[2]MODEL'!$B$5</definedName>
    <definedName name="YearLess1" localSheetId="14">'[13]MODEL'!$B$8</definedName>
    <definedName name="YearLess1" localSheetId="6">'[4]dtaEnterParams'!$B$8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<sst xmlns="http://schemas.openxmlformats.org/spreadsheetml/2006/main" count="874" uniqueCount="331">
  <si>
    <t>Gwynedd</t>
  </si>
  <si>
    <t>Conwy</t>
  </si>
  <si>
    <t>Denbighshire</t>
  </si>
  <si>
    <t>Flintshire</t>
  </si>
  <si>
    <t>Powys</t>
  </si>
  <si>
    <t>Ceredigion</t>
  </si>
  <si>
    <t>Pembrokeshire</t>
  </si>
  <si>
    <t>Carmarthenshire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</si>
  <si>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</si>
  <si>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</si>
  <si>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</si>
  <si>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</si>
  <si>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</si>
  <si>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</si>
  <si>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</si>
  <si>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</si>
  <si>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Rank</t>
  </si>
  <si>
    <t>of which:</t>
  </si>
  <si>
    <t>(1)</t>
  </si>
  <si>
    <t>(2)</t>
  </si>
  <si>
    <t>Repayment</t>
  </si>
  <si>
    <t>Interest</t>
  </si>
  <si>
    <t>* Capital financing grants for magistrates courts and probation</t>
  </si>
  <si>
    <t>Difference</t>
  </si>
  <si>
    <t>Fire</t>
  </si>
  <si>
    <t>Total</t>
  </si>
  <si>
    <t>Service</t>
  </si>
  <si>
    <t>The Vale of Glamorgan</t>
  </si>
  <si>
    <t>Transfers in:</t>
  </si>
  <si>
    <t>* Adjustments to base for like-for-like comparisons</t>
  </si>
  <si>
    <t>Capital financing for notional debt:</t>
  </si>
  <si>
    <t>Transfers out:</t>
  </si>
  <si>
    <t>* These SSA sector totals are subject to adjustments set out in Table 8.</t>
  </si>
  <si>
    <t xml:space="preserve">Local Government Borrowing Initiative - 21st Century Schools </t>
  </si>
  <si>
    <t>(1)  General Capital Funding is split into Unhypothecated Supported Borrowing (USB) and General Capital Grant (GCG).</t>
  </si>
  <si>
    <t>Table 4a: Comparison of total Standard Spending Assessment (SSA), by Unitary Authority</t>
  </si>
  <si>
    <t xml:space="preserve">Nursery and Primary school teaching and other services </t>
  </si>
  <si>
    <t xml:space="preserve">Secondary school teaching and other services </t>
  </si>
  <si>
    <t xml:space="preserve">Special education </t>
  </si>
  <si>
    <t xml:space="preserve">Nursery and Primary school transport services </t>
  </si>
  <si>
    <t xml:space="preserve">School meals </t>
  </si>
  <si>
    <t xml:space="preserve">Secondary school transport services </t>
  </si>
  <si>
    <t xml:space="preserve">Adult and continuing education </t>
  </si>
  <si>
    <t xml:space="preserve">Adult and continuing education transport </t>
  </si>
  <si>
    <t xml:space="preserve">Youth services </t>
  </si>
  <si>
    <t xml:space="preserve">Education administration </t>
  </si>
  <si>
    <t xml:space="preserve">Children and young persons </t>
  </si>
  <si>
    <t xml:space="preserve">Older adults' residential and domiciliary care </t>
  </si>
  <si>
    <t xml:space="preserve">Younger adults' personal social services </t>
  </si>
  <si>
    <t xml:space="preserve">Concessionary fares </t>
  </si>
  <si>
    <t xml:space="preserve">Street lighting </t>
  </si>
  <si>
    <t xml:space="preserve">Road maintenance </t>
  </si>
  <si>
    <t xml:space="preserve">Public transport revenue support </t>
  </si>
  <si>
    <t xml:space="preserve">Road safety education and safe routes </t>
  </si>
  <si>
    <t xml:space="preserve">Fire service </t>
  </si>
  <si>
    <t xml:space="preserve">Electoral registration </t>
  </si>
  <si>
    <t xml:space="preserve">Cemeteries and crematoria </t>
  </si>
  <si>
    <t xml:space="preserve">Coast protection </t>
  </si>
  <si>
    <t xml:space="preserve">Other environmental health and port health </t>
  </si>
  <si>
    <t xml:space="preserve">Planning </t>
  </si>
  <si>
    <t xml:space="preserve">Refuse collection </t>
  </si>
  <si>
    <t xml:space="preserve">Cultural services </t>
  </si>
  <si>
    <t xml:space="preserve">Economic development </t>
  </si>
  <si>
    <t xml:space="preserve">Library services </t>
  </si>
  <si>
    <t xml:space="preserve">Other services </t>
  </si>
  <si>
    <t xml:space="preserve">Recreation </t>
  </si>
  <si>
    <t xml:space="preserve">General administration </t>
  </si>
  <si>
    <t xml:space="preserve">Council tax administration </t>
  </si>
  <si>
    <t xml:space="preserve">Non HRA housing </t>
  </si>
  <si>
    <t xml:space="preserve">Drainage </t>
  </si>
  <si>
    <t xml:space="preserve">National parks </t>
  </si>
  <si>
    <t xml:space="preserve">Street Cleansing </t>
  </si>
  <si>
    <t xml:space="preserve">Food safety </t>
  </si>
  <si>
    <t xml:space="preserve">Refuse disposal </t>
  </si>
  <si>
    <t xml:space="preserve">Consumer protection </t>
  </si>
  <si>
    <t xml:space="preserve">Council Tax Reduction Schemes Administration Subsidy </t>
  </si>
  <si>
    <t xml:space="preserve">Deprivation Grant </t>
  </si>
  <si>
    <t xml:space="preserve">Local Government Borrowing Initiative - Highways Improvement </t>
  </si>
  <si>
    <t xml:space="preserve">Debt Financing </t>
  </si>
  <si>
    <t xml:space="preserve">Council Tax Reduction Schemes </t>
  </si>
  <si>
    <t xml:space="preserve">Asset Financing </t>
  </si>
  <si>
    <t xml:space="preserve">Increasing Capital Limits for Residential Care </t>
  </si>
  <si>
    <t>Standard Spending Assessment</t>
  </si>
  <si>
    <t>Revenue Support Grant</t>
  </si>
  <si>
    <t>Redistributed Non-Domestic Rates</t>
  </si>
  <si>
    <t>School Services</t>
  </si>
  <si>
    <t>Other Education</t>
  </si>
  <si>
    <t>Personal Social Services</t>
  </si>
  <si>
    <t>Roads and transport</t>
  </si>
  <si>
    <t>Other services</t>
  </si>
  <si>
    <t>Deprivation Grant</t>
  </si>
  <si>
    <t>Council Tax Reduction Scheme</t>
  </si>
  <si>
    <t>Debt financing</t>
  </si>
  <si>
    <t>Percentage difference</t>
  </si>
  <si>
    <t>Leasing charges</t>
  </si>
  <si>
    <t>Top-up Funding</t>
  </si>
  <si>
    <t>£'000s</t>
  </si>
  <si>
    <t>(2)  General Capital Grant is distributed in proportion to total General Capital Funding.</t>
  </si>
  <si>
    <t>(3)  The USB is derived by subtracting the General Capital Grant allocations from the General Capital Funding.</t>
  </si>
  <si>
    <t>General Capital Grant</t>
  </si>
  <si>
    <t>Unhypothecated Supported Borrowing</t>
  </si>
  <si>
    <t>Change( £'000)</t>
  </si>
  <si>
    <t>Table 1b: Change in Aggregate External Finance (AEF) plus top-up funding, un-adjusted for transfers, by Unitary Authority</t>
  </si>
  <si>
    <t>Table 1a: Change in Aggregate External Finance (AEF) plus top-up funding, adjusted for transfers, by Unitary Authority</t>
  </si>
  <si>
    <t>(3)=(1)-(2)</t>
  </si>
  <si>
    <t>Other Services</t>
  </si>
  <si>
    <t>Table 2c: Components of capital financing Standard Spending Assessment (SSA), by Unitary Authority</t>
  </si>
  <si>
    <t>Total Capital Financing 
Standard Spending Assessment</t>
  </si>
  <si>
    <t>Specific 
Grants*</t>
  </si>
  <si>
    <t>Transport</t>
  </si>
  <si>
    <t>Homelessness prevention</t>
  </si>
  <si>
    <t xml:space="preserve">Isle of Anglesey </t>
  </si>
  <si>
    <t xml:space="preserve">Wrexham </t>
  </si>
  <si>
    <t xml:space="preserve">Swansea </t>
  </si>
  <si>
    <t xml:space="preserve">Neath Port Talbot </t>
  </si>
  <si>
    <t xml:space="preserve">Bridgend </t>
  </si>
  <si>
    <t xml:space="preserve">Total unitary authorities </t>
  </si>
  <si>
    <t>Unitary Authority</t>
  </si>
  <si>
    <t>3. The sum of the revenue support grant, redistributed Non-Domestic Rates and top-up funding.</t>
  </si>
  <si>
    <t>Provisional</t>
  </si>
  <si>
    <t>Provisional Aggregate External Finance per capita (£)*</t>
  </si>
  <si>
    <t xml:space="preserve">PSS administration </t>
  </si>
  <si>
    <t>Non-current SSA</t>
  </si>
  <si>
    <t>Total SSA</t>
  </si>
  <si>
    <t>Waste element of the Single Revenue Grant</t>
  </si>
  <si>
    <t>Welsh Independent Living Grant</t>
  </si>
  <si>
    <t>Social Care Workforce Grant</t>
  </si>
  <si>
    <t>Looked After Children</t>
  </si>
  <si>
    <t>Carers’ Respite Care Grant</t>
  </si>
  <si>
    <t>Welsh Local Government Revenue Settlement 2019-2020</t>
  </si>
  <si>
    <t>General Capital Funding 2019-20</t>
  </si>
  <si>
    <t>2018-19 final Standard Spending Assessment*</t>
  </si>
  <si>
    <t>2019-20 provisional Standard Spending Assessment</t>
  </si>
  <si>
    <t>2018-19 provisional 
Standard Spending Assessment</t>
  </si>
  <si>
    <t>2018-19 final 
Standard Spending Assessment</t>
  </si>
  <si>
    <t>Table 6: Details of principal council funding, by Unitary Authority, 2019-20</t>
  </si>
  <si>
    <t>Published 2018-19 Aggregate External Finance plus top-up</t>
  </si>
  <si>
    <t>Table 8: Adjustments to 2018-19 Aggregate External Finance (AEF) base*, by Unitary Authority</t>
  </si>
  <si>
    <t>Adjusted 2018-19 Aggregate External Finance plus top-up</t>
  </si>
  <si>
    <t>Table 12: Comparison of 2018-19 final AEF plus top-up funding and 2019-20 provisional AEF plus top up funding</t>
  </si>
  <si>
    <t>2019-20 provisional AEF</t>
  </si>
  <si>
    <t>2019-20 Top-up funding</t>
  </si>
  <si>
    <t>2019-20 provisional AEF plus top-up funding</t>
  </si>
  <si>
    <t>% change on 2018-19 adjusted AEF plus top-up funding</t>
  </si>
  <si>
    <t>2018-19 final Aggregate External Finance plus top-up funding</t>
  </si>
  <si>
    <t>* 2018-19 standard spending assessment as in the LG Finance Report unadjusted for baseline changes</t>
  </si>
  <si>
    <t>Table 4b: Standard Spending Assessment (SSA) sector totals, by Unitary Authority, 2018-19 adjusted for transfers*</t>
  </si>
  <si>
    <t>Table 2a: Breakdown of General Capital Funding (GCF), by Unitary Authority, 2019-20</t>
  </si>
  <si>
    <t>2018-19 final Aggregate External Finance* plus top-up funding</t>
  </si>
  <si>
    <t>2019-20 provisional Aggregate External Finance plus top-up funding</t>
  </si>
  <si>
    <t>Free School Meals Grant</t>
  </si>
  <si>
    <t>Teachers Pay Grant</t>
  </si>
  <si>
    <t>Teachers ' Pay Grant</t>
  </si>
  <si>
    <t>* The published AEF for 2018-19 final Aggregate External Finance is subject to a number of adjustments set out in Table 8</t>
  </si>
  <si>
    <t>* Based upon 2014-based, 2019 population projections</t>
  </si>
  <si>
    <t>Table 4c: Standard Spending Assessment (SSA) sector totals, by Unitary Authority, 2019-20</t>
  </si>
  <si>
    <t>Table 4d: Service Indicator Based Assessments (IBAs), by Unitary Authority, 2019-20</t>
  </si>
  <si>
    <t>1.  2018-19 AEF adjusted for the transfer of £12.069m into the Settlement.</t>
  </si>
  <si>
    <t>2018-19 Adjusted AEF plus top-up funding¹</t>
  </si>
  <si>
    <t>100% taxbase ¹</t>
  </si>
  <si>
    <t>Council tax ²</t>
  </si>
  <si>
    <t>Aggregate External Finance plus top-up funding ³</t>
  </si>
  <si>
    <t>2. 100% taxbase mulitplied by council tax at standard spending (£1,244.76).</t>
  </si>
  <si>
    <t>£000s</t>
  </si>
  <si>
    <t/>
  </si>
  <si>
    <t>2019-20 provisional Aggregate External Finance plus top-up funding (£'000s)</t>
  </si>
  <si>
    <t>Table 1c: Aggregate External Finance (AEF) plus top-up per capita, by Unitary Authority, 2019-20</t>
  </si>
  <si>
    <t>1. Using 2018-19 Band D equivalents from CT1 forms notified by 5 December 2017.</t>
  </si>
  <si>
    <t>Note: The published AEF is subject to an adjustment to make it a suitable basis for the floor calculation. It is adjusted for transfers of £12.069m, which are expressed in 2018-19 prices.</t>
  </si>
  <si>
    <t>Table 2b: Local Authority capital Settlement, by Main Expenditure Group</t>
  </si>
  <si>
    <t>Existing Grant name</t>
  </si>
  <si>
    <t>2018-19 (£000)</t>
  </si>
  <si>
    <t>2019-20 (£000)</t>
  </si>
  <si>
    <t>% Difference</t>
  </si>
  <si>
    <t>MEG</t>
  </si>
  <si>
    <t>Group</t>
  </si>
  <si>
    <t>Port</t>
  </si>
  <si>
    <t>Children, Older People and Social Care</t>
  </si>
  <si>
    <t>Flying Start</t>
  </si>
  <si>
    <t>Education</t>
  </si>
  <si>
    <t>EPS</t>
  </si>
  <si>
    <t>COPSC</t>
  </si>
  <si>
    <t>TOTAL</t>
  </si>
  <si>
    <t>Culture, Tourism and Sport</t>
  </si>
  <si>
    <t>Tourism Attractor Destinations Targeted Match Funding</t>
  </si>
  <si>
    <t>Economy and Transport</t>
  </si>
  <si>
    <t>ESNR</t>
  </si>
  <si>
    <t>CTS</t>
  </si>
  <si>
    <t>Tourism Amenity Investment Support Scheme</t>
  </si>
  <si>
    <t>Transformation Capital Grant Programme (Cymal)</t>
  </si>
  <si>
    <t>Repair and Restoration Fund - Monuments and War Memorials</t>
  </si>
  <si>
    <t>Local Transport Fund</t>
  </si>
  <si>
    <t>ET</t>
  </si>
  <si>
    <t>Active Travel Fund</t>
  </si>
  <si>
    <t>Five Mile Lane Grant</t>
  </si>
  <si>
    <t>Safe Routes in Communities</t>
  </si>
  <si>
    <t>Local Transport Network Fund</t>
  </si>
  <si>
    <t>Road Safety Grant</t>
  </si>
  <si>
    <t>Retail and Leisure Led Swansea Central Scheme</t>
  </si>
  <si>
    <t>21st Century Schools and Education Programme</t>
  </si>
  <si>
    <t>ED</t>
  </si>
  <si>
    <t>Reducing Infant Class Sizes Grant</t>
  </si>
  <si>
    <t>Welsh Medium Education Capital Grant</t>
  </si>
  <si>
    <t>Energy, Planning and Rural Affairs</t>
  </si>
  <si>
    <t>Green Infrastructure</t>
  </si>
  <si>
    <t>Energy, Planing and Rural Affairs</t>
  </si>
  <si>
    <t>EPRA</t>
  </si>
  <si>
    <t>SBRI Innovation Accelerator Programme</t>
  </si>
  <si>
    <t>Environment</t>
  </si>
  <si>
    <t>Flood Risk Management Programme</t>
  </si>
  <si>
    <t>NA</t>
  </si>
  <si>
    <t>ENV</t>
  </si>
  <si>
    <t>Collaborative Change Programme</t>
  </si>
  <si>
    <t>Coastal Risk Management Programme</t>
  </si>
  <si>
    <t>Finance</t>
  </si>
  <si>
    <t>Invest to Save</t>
  </si>
  <si>
    <t>Central Services and Administration</t>
  </si>
  <si>
    <t>PSG</t>
  </si>
  <si>
    <t>FIN</t>
  </si>
  <si>
    <t>Health and Social Services</t>
  </si>
  <si>
    <t>Substance Misuse Action Fund</t>
  </si>
  <si>
    <t>HSS</t>
  </si>
  <si>
    <t>Housing and Regeneration</t>
  </si>
  <si>
    <t>Targeted Regeneration Investment Programme</t>
  </si>
  <si>
    <t>Local Government and Public Services</t>
  </si>
  <si>
    <t>HR</t>
  </si>
  <si>
    <t>Building for the Future</t>
  </si>
  <si>
    <t>Leader of the House</t>
  </si>
  <si>
    <t>Gypsy and Traveller Sites</t>
  </si>
  <si>
    <t>LH</t>
  </si>
  <si>
    <t>General Capital Funding - Local Government</t>
  </si>
  <si>
    <t>LGPS</t>
  </si>
  <si>
    <t>Major Repairs Allowance</t>
  </si>
  <si>
    <t>Public Highways Refurbishment Grant</t>
  </si>
  <si>
    <t>PORTFOLIOS TOTAL</t>
  </si>
  <si>
    <t>PORTFOLIOS TOTAL, EXCLUDING NA (FOR LIKE-FOR LIKE COMPARISON)</t>
  </si>
  <si>
    <t xml:space="preserve">General Services &amp; Administration </t>
  </si>
  <si>
    <t xml:space="preserve">TOTAL Local Authority Capital Settlement </t>
  </si>
  <si>
    <t>NA = figures not available at time of publication</t>
  </si>
  <si>
    <t>Table 9: List and estimated amounts of Grants for total Wales</t>
  </si>
  <si>
    <t>NHS Funded Nursing Care Grant</t>
  </si>
  <si>
    <t>National Approach to Advocacy</t>
  </si>
  <si>
    <t>Maintaining the Delivery of the National Adoption Register</t>
  </si>
  <si>
    <t>Development of Adoption Support Services in Wales</t>
  </si>
  <si>
    <t>Children and Communities Grant</t>
  </si>
  <si>
    <t>Regional Tourism Engagement Fund</t>
  </si>
  <si>
    <t>CYMAL</t>
  </si>
  <si>
    <t>Specialist Service Grants</t>
  </si>
  <si>
    <t xml:space="preserve">Concessionary Fares </t>
  </si>
  <si>
    <t>Bus Services Support Grant</t>
  </si>
  <si>
    <t>Bus Revenue Support Traws Cymru</t>
  </si>
  <si>
    <t>Major Events Grant Support</t>
  </si>
  <si>
    <t>Anglesey Airport</t>
  </si>
  <si>
    <t>Enterprise Zones</t>
  </si>
  <si>
    <t>Pupil Development Grant</t>
  </si>
  <si>
    <t>RSG</t>
  </si>
  <si>
    <t>Youth Support Grant</t>
  </si>
  <si>
    <t>Additional Learning Needs Transformation Grant</t>
  </si>
  <si>
    <t>Reducing infant class sizes grant</t>
  </si>
  <si>
    <t>Small and Rural Schools Grant</t>
  </si>
  <si>
    <t>Seren Network Hub Grant</t>
  </si>
  <si>
    <t>Senior Business Managers</t>
  </si>
  <si>
    <t>Specialist Skills Development</t>
  </si>
  <si>
    <t>Schools Funding Grant</t>
  </si>
  <si>
    <t>Waste Infrastructure Procurement Programme - Gate Fee Contributions</t>
  </si>
  <si>
    <t>Animal Health &amp; welfare Framework Funding</t>
  </si>
  <si>
    <t>South Wales Regional Aggregate Working Party</t>
  </si>
  <si>
    <t>Waste Planning Monitoring Report - North Wales and South East Wales.</t>
  </si>
  <si>
    <t>North Wales Regional Aggregate Working Party</t>
  </si>
  <si>
    <t xml:space="preserve">Waste Planning Monitoring Report - South West Wales </t>
  </si>
  <si>
    <t>Non-Domestic (Business) Rates Support for Hydropower</t>
  </si>
  <si>
    <t>Land Drainage and Coastal Protection</t>
  </si>
  <si>
    <t>Air Quality Direction Feasability Study</t>
  </si>
  <si>
    <t>Sustainable Development Fund for Areas of Outstanding Natural Beauty</t>
  </si>
  <si>
    <t>High Street Rate Relief</t>
  </si>
  <si>
    <t xml:space="preserve">Substance Misuse Action Fund </t>
  </si>
  <si>
    <t>Deprivation of Liberty Safeguard</t>
  </si>
  <si>
    <t>Take Home Naloxone</t>
  </si>
  <si>
    <t>Substance Misuse Bursary Scheme</t>
  </si>
  <si>
    <t>Social Services Grant</t>
  </si>
  <si>
    <t>Cardiff Bay Regeneration</t>
  </si>
  <si>
    <t>Homelessness Grant</t>
  </si>
  <si>
    <t>Rural Housing Enabler Projects</t>
  </si>
  <si>
    <t>Housing Support Grant</t>
  </si>
  <si>
    <t>Violence against Women, Domestic Abuse &amp; Sexual Violence Grant</t>
  </si>
  <si>
    <t>Community Cohesion Grant</t>
  </si>
  <si>
    <t>Cardiff Capital City Deal</t>
  </si>
  <si>
    <t>Child Burials</t>
  </si>
  <si>
    <t>Support for Public Services Boards</t>
  </si>
  <si>
    <t>Armed Forces Day</t>
  </si>
  <si>
    <t>Welsh Language and Lifelong Learning</t>
  </si>
  <si>
    <t>Communities for Work</t>
  </si>
  <si>
    <t>Adult Community Learning</t>
  </si>
  <si>
    <t>Promote and Facilitate the use of the Welsh Language</t>
  </si>
  <si>
    <t xml:space="preserve">All Grants  </t>
  </si>
  <si>
    <t>All Grants excluding NA and RSG transfers (for like-for like comparison)</t>
  </si>
  <si>
    <t>i  The information shown above details the total amount of each grant.  Some grants may be split between local authorities and other bodies.</t>
  </si>
  <si>
    <t>ii  It is important to note that amounts for future years are indicative at this stage and are liable to change.</t>
  </si>
  <si>
    <t>iii  Formal notification of grant allocations is a matter for the relevant policy area.</t>
  </si>
  <si>
    <t xml:space="preserve">RSG = funding transferring to Revenue Support Grant </t>
  </si>
  <si>
    <r>
      <t>Flying Start Revenue Grant</t>
    </r>
    <r>
      <rPr>
        <vertAlign val="superscript"/>
        <sz val="10"/>
        <rFont val="Arial"/>
        <family val="2"/>
      </rPr>
      <t>1</t>
    </r>
  </si>
  <si>
    <r>
      <t>Families First</t>
    </r>
    <r>
      <rPr>
        <vertAlign val="superscript"/>
        <sz val="10"/>
        <rFont val="Arial"/>
        <family val="2"/>
      </rPr>
      <t>1</t>
    </r>
  </si>
  <si>
    <r>
      <t>Out of School Childcare</t>
    </r>
    <r>
      <rPr>
        <vertAlign val="superscript"/>
        <sz val="10"/>
        <rFont val="Arial"/>
        <family val="2"/>
      </rPr>
      <t>1</t>
    </r>
  </si>
  <si>
    <r>
      <t>St David's Day Fund</t>
    </r>
    <r>
      <rPr>
        <vertAlign val="superscript"/>
        <sz val="10"/>
        <rFont val="Arial"/>
        <family val="2"/>
      </rPr>
      <t>1</t>
    </r>
  </si>
  <si>
    <r>
      <t>Education Improvement Grant</t>
    </r>
    <r>
      <rPr>
        <vertAlign val="superscript"/>
        <sz val="10"/>
        <rFont val="Arial"/>
        <family val="2"/>
      </rPr>
      <t>2</t>
    </r>
  </si>
  <si>
    <r>
      <t>Raising School Standards</t>
    </r>
    <r>
      <rPr>
        <vertAlign val="superscript"/>
        <sz val="10"/>
        <rFont val="Arial"/>
        <family val="2"/>
      </rPr>
      <t>2</t>
    </r>
  </si>
  <si>
    <r>
      <t>Additional Support for Ethnic, Minority, Gypsy Roma Traveller Learners</t>
    </r>
    <r>
      <rPr>
        <vertAlign val="superscript"/>
        <sz val="10"/>
        <rFont val="Arial"/>
        <family val="2"/>
      </rPr>
      <t>3</t>
    </r>
  </si>
  <si>
    <r>
      <t>Pioneer Schools</t>
    </r>
    <r>
      <rPr>
        <vertAlign val="superscript"/>
        <sz val="10"/>
        <rFont val="Arial"/>
        <family val="2"/>
      </rPr>
      <t>2</t>
    </r>
  </si>
  <si>
    <r>
      <t>PDG Access</t>
    </r>
    <r>
      <rPr>
        <vertAlign val="superscript"/>
        <sz val="10"/>
        <rFont val="Arial"/>
        <family val="2"/>
      </rPr>
      <t>3</t>
    </r>
  </si>
  <si>
    <r>
      <t>GCSE Support</t>
    </r>
    <r>
      <rPr>
        <vertAlign val="superscript"/>
        <sz val="10"/>
        <rFont val="Arial"/>
        <family val="2"/>
      </rPr>
      <t>2</t>
    </r>
  </si>
  <si>
    <r>
      <t>The Learning in Digital Wales Continuing Professional Development Programme (Phase 2)</t>
    </r>
    <r>
      <rPr>
        <vertAlign val="superscript"/>
        <sz val="10"/>
        <rFont val="Arial"/>
        <family val="2"/>
      </rPr>
      <t>2</t>
    </r>
  </si>
  <si>
    <r>
      <t>Modern Foreign Languages</t>
    </r>
    <r>
      <rPr>
        <vertAlign val="superscript"/>
        <sz val="10"/>
        <rFont val="Arial"/>
        <family val="2"/>
      </rPr>
      <t>2</t>
    </r>
  </si>
  <si>
    <r>
      <t>Mentoring and Networking Support for Head Teachers</t>
    </r>
    <r>
      <rPr>
        <vertAlign val="superscript"/>
        <sz val="10"/>
        <rFont val="Arial"/>
        <family val="2"/>
      </rPr>
      <t>2</t>
    </r>
  </si>
  <si>
    <r>
      <t>National Numeracy Tests</t>
    </r>
    <r>
      <rPr>
        <vertAlign val="superscript"/>
        <sz val="10"/>
        <rFont val="Arial"/>
        <family val="2"/>
      </rPr>
      <t>2</t>
    </r>
  </si>
  <si>
    <r>
      <t>Sustainable Waste Management Grant</t>
    </r>
    <r>
      <rPr>
        <vertAlign val="superscript"/>
        <sz val="10"/>
        <color indexed="8"/>
        <rFont val="Arial"/>
        <family val="2"/>
      </rPr>
      <t>4</t>
    </r>
  </si>
  <si>
    <r>
      <t>Single Revenue Grant</t>
    </r>
    <r>
      <rPr>
        <vertAlign val="superscript"/>
        <sz val="10"/>
        <rFont val="Arial"/>
        <family val="2"/>
      </rPr>
      <t>5</t>
    </r>
  </si>
  <si>
    <r>
      <t xml:space="preserve">Supporting People </t>
    </r>
    <r>
      <rPr>
        <vertAlign val="superscript"/>
        <sz val="10"/>
        <rFont val="Arial"/>
        <family val="2"/>
      </rPr>
      <t>6</t>
    </r>
  </si>
  <si>
    <r>
      <t>Communities First Legacy</t>
    </r>
    <r>
      <rPr>
        <vertAlign val="superscript"/>
        <sz val="10"/>
        <rFont val="Arial"/>
        <family val="2"/>
      </rPr>
      <t>1</t>
    </r>
  </si>
  <si>
    <r>
      <t>Promoting Positive Engagement for Young People At Risk of Offending</t>
    </r>
    <r>
      <rPr>
        <vertAlign val="superscript"/>
        <sz val="10"/>
        <rFont val="Arial"/>
        <family val="2"/>
      </rPr>
      <t>1</t>
    </r>
  </si>
  <si>
    <r>
      <t>Sixth Form Funding</t>
    </r>
    <r>
      <rPr>
        <vertAlign val="superscript"/>
        <sz val="10"/>
        <rFont val="Arial"/>
        <family val="2"/>
      </rPr>
      <t>7</t>
    </r>
  </si>
  <si>
    <r>
      <t>Communities for Work Plus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</si>
  <si>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These programmes are part of the new Children and Communities Grant from 1 April 2019</t>
    </r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</si>
  <si>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These programmes are part of the Regional Consortia School Improvement Grant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</si>
  <si>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These programmes are part of the Local Authority Education Grant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</si>
  <si>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£35m of the Sustainable Waste Management Grant transferred to Revenue Support Grant 2018-19.</t>
    </r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</si>
  <si>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The Single Revenue Grant will end on the 31st March 2019.  The new Enabling Natural Resources and Well Being Grant (ENRaW) was launched on 7th September.</t>
    </r>
  </si>
  <si>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The Supporting People Grant will be included in 2019-20 within the Housing Support Grant</t>
    </r>
  </si>
  <si>
    <r>
      <rPr>
        <vertAlign val="super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The 2019-20 allocation will include an additional £1.074m in respect of the sixth form funding element of the Teacher's Pay Grant</t>
    </r>
  </si>
  <si>
    <t xml:space="preserve"> (£m)</t>
  </si>
  <si>
    <t>2018-19</t>
  </si>
  <si>
    <t>2019-20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</si>
</sst>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_-* #,##0_-;\-* #,##0_-;_-* &quot;-&quot;??_-;_-@_-"/>
    <numFmt numFmtId="170" formatCode="#,##0.0,"/>
    <numFmt numFmtId="171" formatCode="#,##0.00,"/>
    <numFmt numFmtId="172" formatCode="0.000"/>
    <numFmt numFmtId="173" formatCode="&quot;£&quot;* #,##0;[Red]\-&quot;£&quot;* #,##0;;@"/>
    <numFmt numFmtId="174" formatCode="##0.0,"/>
    <numFmt numFmtId="175" formatCode="0000"/>
    <numFmt numFmtId="176" formatCode="#,##0,_);\(#,##0,\)"/>
    <numFmt numFmtId="177" formatCode="0_);\(0\)"/>
    <numFmt numFmtId="178" formatCode="#,##0;[Red]\-#,##0;;@"/>
    <numFmt numFmtId="179" formatCode="#,##0.0;[Red]\-#,##0.0;;@"/>
    <numFmt numFmtId="180" formatCode="[&gt;0.1]0.0%&quot;Verify&quot;;[Red][&lt;-0.1]\(0.0%\)&quot;Verify&quot;;0.0%"/>
    <numFmt numFmtId="181" formatCode="[&gt;0.2]0.0%&quot;Verify&quot;;[Red][&lt;-0.2]\(0.0%\)&quot;Verify&quot;;0.0%"/>
    <numFmt numFmtId="182" formatCode="[&gt;250]&quot;N/A&quot;;0;0"/>
    <numFmt numFmtId="183" formatCode="[&gt;250]&quot;N/A&quot;;\-0;_-0"/>
    <numFmt numFmtId="184" formatCode="#,##0.00000"/>
    <numFmt numFmtId="185" formatCode="_-* #,##0.0_-;\-* #,##0.0_-;_-* &quot;-&quot;??_-;_-@_-"/>
    <numFmt numFmtId="186" formatCode="#,##0_)"/>
    <numFmt numFmtId="187" formatCode="#,##0.000,"/>
    <numFmt numFmtId="188" formatCode="#,##0.0000,"/>
    <numFmt numFmtId="189" formatCode="#,##0.00000,"/>
    <numFmt numFmtId="190" formatCode="#,##0.000000,"/>
    <numFmt numFmtId="191" formatCode="#,##0.0000000,"/>
    <numFmt numFmtId="192" formatCode="#,##0.00000000,"/>
    <numFmt numFmtId="193" formatCode="#,##0.000000000,"/>
    <numFmt numFmtId="194" formatCode="#,##0.0000000000,"/>
    <numFmt numFmtId="195" formatCode="#,##0.00000000000,"/>
    <numFmt numFmtId="196" formatCode="#,##0.000000000000,"/>
    <numFmt numFmtId="197" formatCode="0.000%"/>
    <numFmt numFmtId="198" formatCode="0.0000%"/>
    <numFmt numFmtId="199" formatCode="0.00000%"/>
    <numFmt numFmtId="200" formatCode="_-* #,##0.000_-;\-* #,##0.000_-;_-* &quot;-&quot;??_-;_-@_-"/>
    <numFmt numFmtId="201" formatCode="_-* #,##0.0000_-;\-* #,##0.0000_-;_-* &quot;-&quot;??_-;_-@_-"/>
    <numFmt numFmtId="202" formatCode="0.000000%"/>
    <numFmt numFmtId="203" formatCode="#,##0.0000"/>
    <numFmt numFmtId="204" formatCode="#,##0;\(#,##0\)"/>
  </numFmts>
  <fonts count="81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name val="Arial"/>
      <family val="2"/>
    </font>
    <font>
      <u val="single"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Font="0" applyFill="0" applyBorder="0" applyAlignment="0"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4" fontId="15" fillId="0" borderId="0" applyFill="0" applyBorder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2" applyNumberFormat="0" applyAlignment="0" applyProtection="0"/>
    <xf numFmtId="175" fontId="2" fillId="28" borderId="3">
      <alignment horizontal="right" vertical="top"/>
      <protection/>
    </xf>
    <xf numFmtId="0" fontId="2" fillId="28" borderId="3">
      <alignment horizontal="left" indent="5"/>
      <protection/>
    </xf>
    <xf numFmtId="3" fontId="2" fillId="28" borderId="3">
      <alignment horizontal="right"/>
      <protection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175" fontId="3" fillId="28" borderId="4" applyNumberFormat="0">
      <alignment horizontal="right" vertical="top"/>
      <protection/>
    </xf>
    <xf numFmtId="0" fontId="3" fillId="28" borderId="4">
      <alignment horizontal="left" indent="1"/>
      <protection/>
    </xf>
    <xf numFmtId="3" fontId="3" fillId="28" borderId="4">
      <alignment horizontal="right"/>
      <protection/>
    </xf>
    <xf numFmtId="0" fontId="2" fillId="28" borderId="5" applyFont="0" applyFill="0" applyAlignment="0">
      <protection/>
    </xf>
    <xf numFmtId="0" fontId="3" fillId="28" borderId="4">
      <alignment horizontal="right" vertical="top"/>
      <protection/>
    </xf>
    <xf numFmtId="0" fontId="3" fillId="28" borderId="4">
      <alignment horizontal="left" indent="2"/>
      <protection/>
    </xf>
    <xf numFmtId="3" fontId="3" fillId="28" borderId="4">
      <alignment horizontal="right"/>
      <protection/>
    </xf>
    <xf numFmtId="0" fontId="2" fillId="29" borderId="0">
      <alignment/>
      <protection locked="0"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0" fontId="57" fillId="30" borderId="6" applyNumberFormat="0" applyAlignment="0" applyProtection="0"/>
    <xf numFmtId="0" fontId="2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2" fillId="32" borderId="0">
      <alignment/>
      <protection locked="0"/>
    </xf>
    <xf numFmtId="0" fontId="3" fillId="31" borderId="0">
      <alignment vertical="center"/>
      <protection locked="0"/>
    </xf>
    <xf numFmtId="0" fontId="10" fillId="0" borderId="0" applyNumberFormat="0" applyFill="0" applyBorder="0" applyAlignment="0" applyProtection="0"/>
    <xf numFmtId="0" fontId="3" fillId="0" borderId="0">
      <alignment/>
      <protection locked="0"/>
    </xf>
    <xf numFmtId="0" fontId="59" fillId="33" borderId="0" applyNumberFormat="0" applyBorder="0" applyAlignment="0" applyProtection="0"/>
    <xf numFmtId="37" fontId="11" fillId="34" borderId="0">
      <alignment/>
      <protection/>
    </xf>
    <xf numFmtId="176" fontId="11" fillId="34" borderId="0">
      <alignment/>
      <protection/>
    </xf>
    <xf numFmtId="170" fontId="11" fillId="34" borderId="0">
      <alignment/>
      <protection/>
    </xf>
    <xf numFmtId="0" fontId="6" fillId="0" borderId="0">
      <alignment/>
      <protection locked="0"/>
    </xf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5" borderId="2" applyNumberFormat="0" applyAlignment="0" applyProtection="0"/>
    <xf numFmtId="177" fontId="2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3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7" borderId="12" applyNumberFormat="0" applyFont="0" applyAlignment="0" applyProtection="0"/>
    <xf numFmtId="178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8" fontId="2" fillId="0" borderId="13" applyFont="0" applyFill="0" applyBorder="0" applyAlignment="0">
      <protection/>
    </xf>
    <xf numFmtId="0" fontId="67" fillId="27" borderId="14" applyNumberFormat="0" applyAlignment="0" applyProtection="0"/>
    <xf numFmtId="180" fontId="0" fillId="0" borderId="0" applyAlignment="0">
      <protection/>
    </xf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textRotation="90"/>
      <protection/>
    </xf>
    <xf numFmtId="0" fontId="2" fillId="31" borderId="15">
      <alignment vertical="center"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2" fillId="29" borderId="0">
      <alignment/>
      <protection locked="0"/>
    </xf>
    <xf numFmtId="0" fontId="68" fillId="0" borderId="0" applyNumberFormat="0" applyFill="0" applyBorder="0" applyAlignment="0" applyProtection="0"/>
    <xf numFmtId="0" fontId="69" fillId="0" borderId="16" applyNumberFormat="0" applyFill="0" applyAlignment="0" applyProtection="0"/>
    <xf numFmtId="174" fontId="15" fillId="0" borderId="0" applyFont="0" applyFill="0" applyBorder="0">
      <alignment/>
      <protection/>
    </xf>
    <xf numFmtId="169" fontId="18" fillId="0" borderId="0">
      <alignment/>
      <protection/>
    </xf>
    <xf numFmtId="169" fontId="19" fillId="0" borderId="0" applyNumberFormat="0" applyFill="0" applyBorder="0" applyAlignment="0">
      <protection/>
    </xf>
    <xf numFmtId="0" fontId="70" fillId="0" borderId="0" applyNumberFormat="0" applyFill="0" applyBorder="0" applyAlignment="0" applyProtection="0"/>
    <xf numFmtId="0" fontId="3" fillId="0" borderId="0">
      <alignment/>
      <protection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8" borderId="0" xfId="91" applyFont="1" applyFill="1">
      <alignment/>
      <protection/>
    </xf>
    <xf numFmtId="0" fontId="2" fillId="28" borderId="0" xfId="91" applyFont="1" applyFill="1">
      <alignment/>
      <protection/>
    </xf>
    <xf numFmtId="0" fontId="3" fillId="28" borderId="0" xfId="91" applyFont="1" applyFill="1">
      <alignment/>
      <protection/>
    </xf>
    <xf numFmtId="165" fontId="2" fillId="28" borderId="0" xfId="91" applyNumberFormat="1" applyFont="1" applyFill="1">
      <alignment/>
      <protection/>
    </xf>
    <xf numFmtId="10" fontId="2" fillId="28" borderId="0" xfId="91" applyNumberFormat="1" applyFont="1" applyFill="1">
      <alignment/>
      <protection/>
    </xf>
    <xf numFmtId="165" fontId="3" fillId="28" borderId="0" xfId="91" applyNumberFormat="1" applyFont="1" applyFill="1">
      <alignment/>
      <protection/>
    </xf>
    <xf numFmtId="10" fontId="3" fillId="28" borderId="0" xfId="91" applyNumberFormat="1" applyFont="1" applyFill="1">
      <alignment/>
      <protection/>
    </xf>
    <xf numFmtId="0" fontId="2" fillId="38" borderId="0" xfId="0" applyFont="1" applyFill="1" applyAlignment="1">
      <alignment/>
    </xf>
    <xf numFmtId="0" fontId="2" fillId="38" borderId="0" xfId="91" applyFont="1" applyFill="1">
      <alignment/>
      <protection/>
    </xf>
    <xf numFmtId="0" fontId="2" fillId="38" borderId="0" xfId="91" applyFont="1" applyFill="1" applyBorder="1">
      <alignment/>
      <protection/>
    </xf>
    <xf numFmtId="0" fontId="0" fillId="38" borderId="0" xfId="91" applyFont="1" applyFill="1">
      <alignment/>
      <protection/>
    </xf>
    <xf numFmtId="0" fontId="3" fillId="38" borderId="0" xfId="91" applyFont="1" applyFill="1">
      <alignment/>
      <protection/>
    </xf>
    <xf numFmtId="0" fontId="3" fillId="38" borderId="0" xfId="0" applyFont="1" applyFill="1" applyAlignment="1">
      <alignment/>
    </xf>
    <xf numFmtId="0" fontId="71" fillId="0" borderId="0" xfId="91" applyFont="1" applyAlignment="1">
      <alignment/>
      <protection/>
    </xf>
    <xf numFmtId="0" fontId="2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2" fillId="39" borderId="17" xfId="0" applyFont="1" applyFill="1" applyBorder="1" applyAlignment="1">
      <alignment/>
    </xf>
    <xf numFmtId="0" fontId="4" fillId="39" borderId="17" xfId="0" applyFont="1" applyFill="1" applyBorder="1" applyAlignment="1">
      <alignment horizontal="right"/>
    </xf>
    <xf numFmtId="0" fontId="3" fillId="39" borderId="0" xfId="0" applyFont="1" applyFill="1" applyAlignment="1">
      <alignment horizontal="center"/>
    </xf>
    <xf numFmtId="0" fontId="3" fillId="39" borderId="17" xfId="0" applyFont="1" applyFill="1" applyBorder="1" applyAlignment="1">
      <alignment/>
    </xf>
    <xf numFmtId="0" fontId="71" fillId="0" borderId="0" xfId="0" applyFont="1" applyAlignment="1">
      <alignment/>
    </xf>
    <xf numFmtId="0" fontId="11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2" fillId="39" borderId="0" xfId="91" applyFont="1" applyFill="1">
      <alignment/>
      <protection/>
    </xf>
    <xf numFmtId="0" fontId="2" fillId="39" borderId="0" xfId="91" applyFont="1" applyFill="1" applyBorder="1">
      <alignment/>
      <protection/>
    </xf>
    <xf numFmtId="0" fontId="0" fillId="39" borderId="0" xfId="91" applyFont="1" applyFill="1">
      <alignment/>
      <protection/>
    </xf>
    <xf numFmtId="0" fontId="3" fillId="39" borderId="0" xfId="91" applyFont="1" applyFill="1">
      <alignment/>
      <protection/>
    </xf>
    <xf numFmtId="165" fontId="2" fillId="39" borderId="0" xfId="91" applyNumberFormat="1" applyFont="1" applyFill="1" applyBorder="1">
      <alignment/>
      <protection/>
    </xf>
    <xf numFmtId="165" fontId="2" fillId="39" borderId="17" xfId="91" applyNumberFormat="1" applyFont="1" applyFill="1" applyBorder="1">
      <alignment/>
      <protection/>
    </xf>
    <xf numFmtId="165" fontId="3" fillId="39" borderId="17" xfId="91" applyNumberFormat="1" applyFont="1" applyFill="1" applyBorder="1">
      <alignment/>
      <protection/>
    </xf>
    <xf numFmtId="165" fontId="72" fillId="39" borderId="17" xfId="91" applyNumberFormat="1" applyFont="1" applyFill="1" applyBorder="1">
      <alignment/>
      <protection/>
    </xf>
    <xf numFmtId="165" fontId="73" fillId="40" borderId="0" xfId="0" applyNumberFormat="1" applyFont="1" applyFill="1" applyBorder="1" applyAlignment="1">
      <alignment/>
    </xf>
    <xf numFmtId="9" fontId="2" fillId="38" borderId="0" xfId="105" applyFont="1" applyFill="1" applyAlignment="1">
      <alignment/>
    </xf>
    <xf numFmtId="0" fontId="11" fillId="38" borderId="0" xfId="0" applyFont="1" applyFill="1" applyAlignment="1">
      <alignment/>
    </xf>
    <xf numFmtId="0" fontId="2" fillId="38" borderId="17" xfId="0" applyFont="1" applyFill="1" applyBorder="1" applyAlignment="1">
      <alignment/>
    </xf>
    <xf numFmtId="0" fontId="2" fillId="38" borderId="17" xfId="91" applyFont="1" applyFill="1" applyBorder="1">
      <alignment/>
      <protection/>
    </xf>
    <xf numFmtId="0" fontId="4" fillId="38" borderId="17" xfId="91" applyFont="1" applyFill="1" applyBorder="1" applyAlignment="1">
      <alignment horizontal="right"/>
      <protection/>
    </xf>
    <xf numFmtId="165" fontId="2" fillId="38" borderId="0" xfId="91" applyNumberFormat="1" applyFont="1" applyFill="1">
      <alignment/>
      <protection/>
    </xf>
    <xf numFmtId="165" fontId="2" fillId="38" borderId="0" xfId="0" applyNumberFormat="1" applyFont="1" applyFill="1" applyBorder="1" applyAlignment="1">
      <alignment/>
    </xf>
    <xf numFmtId="165" fontId="2" fillId="38" borderId="17" xfId="91" applyNumberFormat="1" applyFont="1" applyFill="1" applyBorder="1">
      <alignment/>
      <protection/>
    </xf>
    <xf numFmtId="164" fontId="2" fillId="38" borderId="17" xfId="107" applyNumberFormat="1" applyFont="1" applyFill="1" applyBorder="1" applyAlignment="1">
      <alignment/>
    </xf>
    <xf numFmtId="3" fontId="2" fillId="38" borderId="17" xfId="91" applyNumberFormat="1" applyFont="1" applyFill="1" applyBorder="1">
      <alignment/>
      <protection/>
    </xf>
    <xf numFmtId="0" fontId="3" fillId="38" borderId="17" xfId="0" applyFont="1" applyFill="1" applyBorder="1" applyAlignment="1">
      <alignment/>
    </xf>
    <xf numFmtId="0" fontId="3" fillId="38" borderId="0" xfId="91" applyFont="1" applyFill="1" applyBorder="1">
      <alignment/>
      <protection/>
    </xf>
    <xf numFmtId="165" fontId="3" fillId="38" borderId="0" xfId="91" applyNumberFormat="1" applyFont="1" applyFill="1" applyBorder="1">
      <alignment/>
      <protection/>
    </xf>
    <xf numFmtId="0" fontId="0" fillId="38" borderId="0" xfId="0" applyFont="1" applyFill="1" applyAlignment="1">
      <alignment/>
    </xf>
    <xf numFmtId="0" fontId="4" fillId="38" borderId="17" xfId="0" applyFont="1" applyFill="1" applyBorder="1" applyAlignment="1">
      <alignment horizontal="right"/>
    </xf>
    <xf numFmtId="0" fontId="3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Alignment="1">
      <alignment/>
    </xf>
    <xf numFmtId="0" fontId="20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0" fontId="3" fillId="38" borderId="0" xfId="0" applyFont="1" applyFill="1" applyAlignment="1">
      <alignment horizontal="center"/>
    </xf>
    <xf numFmtId="165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Alignment="1">
      <alignment/>
    </xf>
    <xf numFmtId="165" fontId="2" fillId="38" borderId="17" xfId="0" applyNumberFormat="1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165" fontId="2" fillId="38" borderId="0" xfId="0" applyNumberFormat="1" applyFont="1" applyFill="1" applyAlignment="1">
      <alignment/>
    </xf>
    <xf numFmtId="3" fontId="2" fillId="38" borderId="17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0" fontId="1" fillId="38" borderId="0" xfId="0" applyFont="1" applyFill="1" applyAlignment="1">
      <alignment/>
    </xf>
    <xf numFmtId="0" fontId="3" fillId="38" borderId="0" xfId="96" applyFont="1" applyFill="1" applyBorder="1" applyAlignment="1">
      <alignment horizontal="center" vertical="top" wrapText="1"/>
      <protection/>
    </xf>
    <xf numFmtId="0" fontId="3" fillId="38" borderId="17" xfId="96" applyNumberFormat="1" applyFont="1" applyFill="1" applyBorder="1" applyAlignment="1">
      <alignment vertical="top" wrapText="1"/>
      <protection/>
    </xf>
    <xf numFmtId="0" fontId="3" fillId="38" borderId="18" xfId="96" applyFont="1" applyFill="1" applyBorder="1" applyAlignment="1">
      <alignment horizontal="left" vertical="center" wrapText="1"/>
      <protection/>
    </xf>
    <xf numFmtId="0" fontId="3" fillId="38" borderId="19" xfId="96" applyFont="1" applyFill="1" applyBorder="1" applyAlignment="1">
      <alignment horizontal="right" textRotation="90" wrapText="1"/>
      <protection/>
    </xf>
    <xf numFmtId="0" fontId="3" fillId="38" borderId="18" xfId="96" applyFont="1" applyFill="1" applyBorder="1" applyAlignment="1">
      <alignment horizontal="left" vertical="top" wrapText="1"/>
      <protection/>
    </xf>
    <xf numFmtId="165" fontId="2" fillId="38" borderId="20" xfId="96" applyNumberFormat="1" applyFont="1" applyFill="1" applyBorder="1" applyAlignment="1">
      <alignment vertical="top" wrapText="1"/>
      <protection/>
    </xf>
    <xf numFmtId="165" fontId="2" fillId="38" borderId="21" xfId="96" applyNumberFormat="1" applyFont="1" applyFill="1" applyBorder="1" applyAlignment="1">
      <alignment vertical="top" wrapText="1"/>
      <protection/>
    </xf>
    <xf numFmtId="0" fontId="2" fillId="38" borderId="18" xfId="96" applyFont="1" applyFill="1" applyBorder="1" applyAlignment="1">
      <alignment horizontal="left" vertical="top" wrapText="1"/>
      <protection/>
    </xf>
    <xf numFmtId="171" fontId="2" fillId="38" borderId="0" xfId="0" applyNumberFormat="1" applyFont="1" applyFill="1" applyAlignment="1">
      <alignment/>
    </xf>
    <xf numFmtId="0" fontId="2" fillId="38" borderId="18" xfId="96" applyFont="1" applyFill="1" applyBorder="1" applyAlignment="1">
      <alignment vertical="top" wrapText="1"/>
      <protection/>
    </xf>
    <xf numFmtId="0" fontId="2" fillId="38" borderId="22" xfId="96" applyFont="1" applyFill="1" applyBorder="1" applyAlignment="1">
      <alignment horizontal="left" vertical="top" wrapText="1"/>
      <protection/>
    </xf>
    <xf numFmtId="0" fontId="3" fillId="38" borderId="22" xfId="96" applyFont="1" applyFill="1" applyBorder="1" applyAlignment="1">
      <alignment vertical="top" wrapText="1"/>
      <protection/>
    </xf>
    <xf numFmtId="0" fontId="3" fillId="38" borderId="22" xfId="96" applyFont="1" applyFill="1" applyBorder="1" applyAlignment="1">
      <alignment horizontal="left" vertical="top" wrapText="1"/>
      <protection/>
    </xf>
    <xf numFmtId="4" fontId="3" fillId="38" borderId="0" xfId="0" applyNumberFormat="1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165" fontId="3" fillId="38" borderId="0" xfId="0" applyNumberFormat="1" applyFont="1" applyFill="1" applyAlignment="1">
      <alignment/>
    </xf>
    <xf numFmtId="3" fontId="13" fillId="38" borderId="0" xfId="0" applyNumberFormat="1" applyFont="1" applyFill="1" applyAlignment="1">
      <alignment/>
    </xf>
    <xf numFmtId="0" fontId="3" fillId="38" borderId="17" xfId="0" applyFont="1" applyFill="1" applyBorder="1" applyAlignment="1">
      <alignment horizontal="center" vertical="center"/>
    </xf>
    <xf numFmtId="3" fontId="2" fillId="38" borderId="0" xfId="0" applyNumberFormat="1" applyFont="1" applyFill="1" applyBorder="1" applyAlignment="1">
      <alignment/>
    </xf>
    <xf numFmtId="3" fontId="3" fillId="38" borderId="17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" fillId="38" borderId="17" xfId="0" applyFont="1" applyFill="1" applyBorder="1" applyAlignment="1">
      <alignment horizontal="center"/>
    </xf>
    <xf numFmtId="0" fontId="5" fillId="38" borderId="17" xfId="0" applyFont="1" applyFill="1" applyBorder="1" applyAlignment="1" quotePrefix="1">
      <alignment horizontal="center"/>
    </xf>
    <xf numFmtId="43" fontId="2" fillId="38" borderId="0" xfId="62" applyFont="1" applyFill="1" applyAlignment="1">
      <alignment/>
    </xf>
    <xf numFmtId="165" fontId="2" fillId="38" borderId="0" xfId="91" applyNumberFormat="1" applyFont="1" applyFill="1" applyBorder="1">
      <alignment/>
      <protection/>
    </xf>
    <xf numFmtId="164" fontId="3" fillId="38" borderId="0" xfId="105" applyNumberFormat="1" applyFont="1" applyFill="1" applyAlignment="1">
      <alignment/>
    </xf>
    <xf numFmtId="165" fontId="3" fillId="38" borderId="17" xfId="91" applyNumberFormat="1" applyFont="1" applyFill="1" applyBorder="1">
      <alignment/>
      <protection/>
    </xf>
    <xf numFmtId="164" fontId="3" fillId="38" borderId="15" xfId="105" applyNumberFormat="1" applyFont="1" applyFill="1" applyBorder="1" applyAlignment="1">
      <alignment/>
    </xf>
    <xf numFmtId="164" fontId="2" fillId="38" borderId="0" xfId="0" applyNumberFormat="1" applyFont="1" applyFill="1" applyBorder="1" applyAlignment="1">
      <alignment/>
    </xf>
    <xf numFmtId="164" fontId="3" fillId="38" borderId="17" xfId="0" applyNumberFormat="1" applyFont="1" applyFill="1" applyBorder="1" applyAlignment="1">
      <alignment/>
    </xf>
    <xf numFmtId="0" fontId="22" fillId="38" borderId="0" xfId="84" applyFont="1" applyFill="1" applyAlignment="1" applyProtection="1">
      <alignment/>
      <protection/>
    </xf>
    <xf numFmtId="0" fontId="2" fillId="38" borderId="0" xfId="0" applyNumberFormat="1" applyFont="1" applyFill="1" applyAlignment="1">
      <alignment/>
    </xf>
    <xf numFmtId="0" fontId="2" fillId="38" borderId="0" xfId="0" applyNumberFormat="1" applyFont="1" applyFill="1" applyBorder="1" applyAlignment="1">
      <alignment/>
    </xf>
    <xf numFmtId="169" fontId="0" fillId="38" borderId="0" xfId="0" applyNumberFormat="1" applyFont="1" applyFill="1" applyAlignment="1">
      <alignment/>
    </xf>
    <xf numFmtId="43" fontId="0" fillId="38" borderId="0" xfId="0" applyNumberFormat="1" applyFont="1" applyFill="1" applyAlignment="1">
      <alignment/>
    </xf>
    <xf numFmtId="0" fontId="21" fillId="38" borderId="0" xfId="0" applyFont="1" applyFill="1" applyAlignment="1">
      <alignment horizontal="center"/>
    </xf>
    <xf numFmtId="165" fontId="23" fillId="38" borderId="0" xfId="0" applyNumberFormat="1" applyFont="1" applyFill="1" applyAlignment="1">
      <alignment/>
    </xf>
    <xf numFmtId="0" fontId="22" fillId="38" borderId="0" xfId="84" applyFont="1" applyFill="1" applyBorder="1" applyAlignment="1" applyProtection="1">
      <alignment/>
      <protection/>
    </xf>
    <xf numFmtId="165" fontId="2" fillId="38" borderId="18" xfId="96" applyNumberFormat="1" applyFont="1" applyFill="1" applyBorder="1" applyAlignment="1">
      <alignment vertical="top" wrapText="1"/>
      <protection/>
    </xf>
    <xf numFmtId="165" fontId="2" fillId="38" borderId="23" xfId="96" applyNumberFormat="1" applyFont="1" applyFill="1" applyBorder="1" applyAlignment="1">
      <alignment vertical="top" wrapText="1"/>
      <protection/>
    </xf>
    <xf numFmtId="165" fontId="3" fillId="38" borderId="23" xfId="96" applyNumberFormat="1" applyFont="1" applyFill="1" applyBorder="1" applyAlignment="1">
      <alignment vertical="top" wrapText="1"/>
      <protection/>
    </xf>
    <xf numFmtId="4" fontId="0" fillId="38" borderId="0" xfId="0" applyNumberFormat="1" applyFont="1" applyFill="1" applyAlignment="1">
      <alignment/>
    </xf>
    <xf numFmtId="169" fontId="0" fillId="38" borderId="0" xfId="62" applyNumberFormat="1" applyFont="1" applyFill="1" applyAlignment="1">
      <alignment/>
    </xf>
    <xf numFmtId="168" fontId="0" fillId="38" borderId="0" xfId="0" applyNumberFormat="1" applyFont="1" applyFill="1" applyAlignment="1">
      <alignment/>
    </xf>
    <xf numFmtId="165" fontId="0" fillId="38" borderId="0" xfId="0" applyNumberFormat="1" applyFont="1" applyFill="1" applyAlignment="1">
      <alignment/>
    </xf>
    <xf numFmtId="0" fontId="24" fillId="38" borderId="0" xfId="0" applyFont="1" applyFill="1" applyAlignment="1">
      <alignment/>
    </xf>
    <xf numFmtId="164" fontId="2" fillId="38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198" fontId="2" fillId="38" borderId="0" xfId="105" applyNumberFormat="1" applyFont="1" applyFill="1" applyAlignment="1">
      <alignment/>
    </xf>
    <xf numFmtId="201" fontId="2" fillId="38" borderId="0" xfId="62" applyNumberFormat="1" applyFont="1" applyFill="1" applyAlignment="1">
      <alignment/>
    </xf>
    <xf numFmtId="202" fontId="2" fillId="38" borderId="0" xfId="105" applyNumberFormat="1" applyFont="1" applyFill="1" applyAlignment="1">
      <alignment/>
    </xf>
    <xf numFmtId="43" fontId="23" fillId="38" borderId="0" xfId="62" applyFont="1" applyFill="1" applyAlignment="1">
      <alignment/>
    </xf>
    <xf numFmtId="0" fontId="3" fillId="38" borderId="24" xfId="96" applyFont="1" applyFill="1" applyBorder="1" applyAlignment="1">
      <alignment horizontal="right" textRotation="90" wrapText="1"/>
      <protection/>
    </xf>
    <xf numFmtId="0" fontId="2" fillId="38" borderId="0" xfId="91" applyFont="1" applyFill="1" applyAlignment="1">
      <alignment vertical="top"/>
      <protection/>
    </xf>
    <xf numFmtId="0" fontId="3" fillId="38" borderId="0" xfId="91" applyFont="1" applyFill="1" applyAlignment="1">
      <alignment vertical="top"/>
      <protection/>
    </xf>
    <xf numFmtId="0" fontId="74" fillId="38" borderId="0" xfId="91" applyFont="1" applyFill="1" applyAlignment="1">
      <alignment vertical="top"/>
      <protection/>
    </xf>
    <xf numFmtId="0" fontId="72" fillId="38" borderId="0" xfId="0" applyFont="1" applyFill="1" applyBorder="1" applyAlignment="1">
      <alignment vertical="top"/>
    </xf>
    <xf numFmtId="0" fontId="2" fillId="38" borderId="17" xfId="91" applyFont="1" applyFill="1" applyBorder="1" applyAlignment="1">
      <alignment vertical="top"/>
      <protection/>
    </xf>
    <xf numFmtId="0" fontId="3" fillId="38" borderId="17" xfId="91" applyFont="1" applyFill="1" applyBorder="1" applyAlignment="1">
      <alignment horizontal="right" vertical="top"/>
      <protection/>
    </xf>
    <xf numFmtId="0" fontId="3" fillId="38" borderId="15" xfId="0" applyFont="1" applyFill="1" applyBorder="1" applyAlignment="1">
      <alignment vertical="top" wrapText="1"/>
    </xf>
    <xf numFmtId="0" fontId="3" fillId="38" borderId="15" xfId="0" applyFont="1" applyFill="1" applyBorder="1" applyAlignment="1">
      <alignment vertical="top"/>
    </xf>
    <xf numFmtId="0" fontId="3" fillId="38" borderId="15" xfId="0" applyFont="1" applyFill="1" applyBorder="1" applyAlignment="1">
      <alignment horizontal="center" vertical="top" wrapText="1"/>
    </xf>
    <xf numFmtId="0" fontId="3" fillId="38" borderId="15" xfId="91" applyFont="1" applyFill="1" applyBorder="1" applyAlignment="1">
      <alignment horizontal="center" vertical="top"/>
      <protection/>
    </xf>
    <xf numFmtId="0" fontId="3" fillId="38" borderId="15" xfId="91" applyFont="1" applyFill="1" applyBorder="1" applyAlignment="1">
      <alignment horizontal="center" vertical="top" wrapText="1"/>
      <protection/>
    </xf>
    <xf numFmtId="0" fontId="3" fillId="38" borderId="15" xfId="91" applyFont="1" applyFill="1" applyBorder="1" applyAlignment="1">
      <alignment horizontal="left" vertical="top" wrapText="1"/>
      <protection/>
    </xf>
    <xf numFmtId="0" fontId="2" fillId="38" borderId="0" xfId="91" applyFont="1" applyFill="1" applyAlignment="1">
      <alignment horizontal="left" vertical="top"/>
      <protection/>
    </xf>
    <xf numFmtId="0" fontId="25" fillId="38" borderId="0" xfId="91" applyFont="1" applyFill="1" applyAlignment="1">
      <alignment vertical="top"/>
      <protection/>
    </xf>
    <xf numFmtId="0" fontId="75" fillId="38" borderId="0" xfId="91" applyFont="1" applyFill="1" applyAlignment="1">
      <alignment vertical="top"/>
      <protection/>
    </xf>
    <xf numFmtId="204" fontId="2" fillId="38" borderId="0" xfId="91" applyNumberFormat="1" applyFont="1" applyFill="1" applyAlignment="1">
      <alignment vertical="top"/>
      <protection/>
    </xf>
    <xf numFmtId="3" fontId="2" fillId="38" borderId="0" xfId="91" applyNumberFormat="1" applyFont="1" applyFill="1" applyBorder="1" applyAlignment="1">
      <alignment vertical="top"/>
      <protection/>
    </xf>
    <xf numFmtId="3" fontId="76" fillId="38" borderId="0" xfId="91" applyNumberFormat="1" applyFont="1" applyFill="1" applyBorder="1" applyAlignment="1">
      <alignment vertical="top"/>
      <protection/>
    </xf>
    <xf numFmtId="0" fontId="2" fillId="38" borderId="0" xfId="91" applyFont="1" applyFill="1" applyBorder="1" applyAlignment="1">
      <alignment vertical="top"/>
      <protection/>
    </xf>
    <xf numFmtId="164" fontId="76" fillId="38" borderId="0" xfId="91" applyNumberFormat="1" applyFont="1" applyFill="1" applyBorder="1" applyAlignment="1">
      <alignment vertical="top"/>
      <protection/>
    </xf>
    <xf numFmtId="204" fontId="3" fillId="38" borderId="0" xfId="91" applyNumberFormat="1" applyFont="1" applyFill="1" applyAlignment="1">
      <alignment vertical="top"/>
      <protection/>
    </xf>
    <xf numFmtId="3" fontId="3" fillId="38" borderId="0" xfId="91" applyNumberFormat="1" applyFont="1" applyFill="1" applyBorder="1" applyAlignment="1">
      <alignment vertical="top"/>
      <protection/>
    </xf>
    <xf numFmtId="3" fontId="77" fillId="38" borderId="0" xfId="91" applyNumberFormat="1" applyFont="1" applyFill="1" applyBorder="1" applyAlignment="1">
      <alignment vertical="top"/>
      <protection/>
    </xf>
    <xf numFmtId="0" fontId="76" fillId="38" borderId="0" xfId="91" applyFont="1" applyFill="1" applyBorder="1" applyAlignment="1">
      <alignment vertical="top"/>
      <protection/>
    </xf>
    <xf numFmtId="164" fontId="77" fillId="38" borderId="0" xfId="91" applyNumberFormat="1" applyFont="1" applyFill="1" applyBorder="1" applyAlignment="1">
      <alignment vertical="top"/>
      <protection/>
    </xf>
    <xf numFmtId="204" fontId="25" fillId="38" borderId="0" xfId="91" applyNumberFormat="1" applyFont="1" applyFill="1" applyAlignment="1">
      <alignment vertical="top"/>
      <protection/>
    </xf>
    <xf numFmtId="0" fontId="3" fillId="38" borderId="0" xfId="91" applyFont="1" applyFill="1" applyBorder="1" applyAlignment="1">
      <alignment vertical="top"/>
      <protection/>
    </xf>
    <xf numFmtId="3" fontId="2" fillId="38" borderId="0" xfId="64" applyNumberFormat="1" applyFont="1" applyFill="1" applyAlignment="1">
      <alignment vertical="top"/>
    </xf>
    <xf numFmtId="3" fontId="2" fillId="38" borderId="0" xfId="91" applyNumberFormat="1" applyFont="1" applyFill="1" applyBorder="1" applyAlignment="1">
      <alignment horizontal="right" vertical="top"/>
      <protection/>
    </xf>
    <xf numFmtId="0" fontId="74" fillId="38" borderId="0" xfId="91" applyFont="1" applyFill="1" applyBorder="1" applyAlignment="1">
      <alignment vertical="top"/>
      <protection/>
    </xf>
    <xf numFmtId="3" fontId="3" fillId="38" borderId="0" xfId="64" applyNumberFormat="1" applyFont="1" applyFill="1" applyAlignment="1">
      <alignment vertical="top"/>
    </xf>
    <xf numFmtId="3" fontId="3" fillId="38" borderId="0" xfId="91" applyNumberFormat="1" applyFont="1" applyFill="1" applyBorder="1" applyAlignment="1">
      <alignment horizontal="right" vertical="top"/>
      <protection/>
    </xf>
    <xf numFmtId="0" fontId="75" fillId="38" borderId="0" xfId="91" applyFont="1" applyFill="1" applyBorder="1" applyAlignment="1">
      <alignment vertical="top"/>
      <protection/>
    </xf>
    <xf numFmtId="3" fontId="76" fillId="38" borderId="0" xfId="91" applyNumberFormat="1" applyFont="1" applyFill="1" applyBorder="1" applyAlignment="1">
      <alignment horizontal="right" vertical="top"/>
      <protection/>
    </xf>
    <xf numFmtId="3" fontId="78" fillId="38" borderId="0" xfId="64" applyNumberFormat="1" applyFont="1" applyFill="1" applyAlignment="1">
      <alignment vertical="top"/>
    </xf>
    <xf numFmtId="3" fontId="3" fillId="38" borderId="0" xfId="91" applyNumberFormat="1" applyFont="1" applyFill="1" applyAlignment="1">
      <alignment horizontal="right" vertical="top"/>
      <protection/>
    </xf>
    <xf numFmtId="3" fontId="77" fillId="38" borderId="0" xfId="91" applyNumberFormat="1" applyFont="1" applyFill="1" applyAlignment="1">
      <alignment horizontal="right" vertical="top"/>
      <protection/>
    </xf>
    <xf numFmtId="3" fontId="76" fillId="38" borderId="0" xfId="64" applyNumberFormat="1" applyFont="1" applyFill="1" applyAlignment="1">
      <alignment vertical="top"/>
    </xf>
    <xf numFmtId="3" fontId="2" fillId="38" borderId="0" xfId="91" applyNumberFormat="1" applyFont="1" applyFill="1" applyAlignment="1">
      <alignment horizontal="right" vertical="top"/>
      <protection/>
    </xf>
    <xf numFmtId="3" fontId="76" fillId="38" borderId="0" xfId="91" applyNumberFormat="1" applyFont="1" applyFill="1" applyAlignment="1">
      <alignment horizontal="right" vertical="top"/>
      <protection/>
    </xf>
    <xf numFmtId="3" fontId="77" fillId="38" borderId="0" xfId="91" applyNumberFormat="1" applyFont="1" applyFill="1" applyBorder="1" applyAlignment="1">
      <alignment horizontal="right" vertical="top"/>
      <protection/>
    </xf>
    <xf numFmtId="3" fontId="25" fillId="38" borderId="0" xfId="64" applyNumberFormat="1" applyFont="1" applyFill="1" applyAlignment="1">
      <alignment vertical="top"/>
    </xf>
    <xf numFmtId="0" fontId="77" fillId="38" borderId="0" xfId="91" applyFont="1" applyFill="1" applyBorder="1" applyAlignment="1">
      <alignment vertical="top"/>
      <protection/>
    </xf>
    <xf numFmtId="0" fontId="78" fillId="38" borderId="0" xfId="0" applyFont="1" applyFill="1" applyBorder="1" applyAlignment="1">
      <alignment vertical="top" wrapText="1"/>
    </xf>
    <xf numFmtId="3" fontId="3" fillId="38" borderId="0" xfId="91" applyNumberFormat="1" applyFont="1" applyFill="1" applyAlignment="1">
      <alignment vertical="top"/>
      <protection/>
    </xf>
    <xf numFmtId="3" fontId="3" fillId="38" borderId="0" xfId="64" applyNumberFormat="1" applyFont="1" applyFill="1" applyBorder="1" applyAlignment="1">
      <alignment vertical="top"/>
    </xf>
    <xf numFmtId="0" fontId="76" fillId="38" borderId="0" xfId="0" applyFont="1" applyFill="1" applyBorder="1" applyAlignment="1">
      <alignment vertical="top" wrapText="1"/>
    </xf>
    <xf numFmtId="3" fontId="2" fillId="38" borderId="0" xfId="91" applyNumberFormat="1" applyFont="1" applyFill="1" applyAlignment="1">
      <alignment vertical="top"/>
      <protection/>
    </xf>
    <xf numFmtId="3" fontId="2" fillId="38" borderId="0" xfId="64" applyNumberFormat="1" applyFont="1" applyFill="1" applyBorder="1" applyAlignment="1">
      <alignment vertical="top"/>
    </xf>
    <xf numFmtId="3" fontId="77" fillId="38" borderId="0" xfId="64" applyNumberFormat="1" applyFont="1" applyFill="1" applyAlignment="1">
      <alignment vertical="top"/>
    </xf>
    <xf numFmtId="0" fontId="77" fillId="38" borderId="0" xfId="0" applyFont="1" applyFill="1" applyBorder="1" applyAlignment="1">
      <alignment vertical="top" wrapText="1"/>
    </xf>
    <xf numFmtId="3" fontId="76" fillId="38" borderId="0" xfId="91" applyNumberFormat="1" applyFont="1" applyFill="1" applyAlignment="1">
      <alignment vertical="top"/>
      <protection/>
    </xf>
    <xf numFmtId="3" fontId="25" fillId="38" borderId="0" xfId="64" applyNumberFormat="1" applyFont="1" applyFill="1" applyBorder="1" applyAlignment="1">
      <alignment vertical="top"/>
    </xf>
    <xf numFmtId="0" fontId="3" fillId="38" borderId="17" xfId="0" applyFont="1" applyFill="1" applyBorder="1" applyAlignment="1">
      <alignment vertical="top" wrapText="1"/>
    </xf>
    <xf numFmtId="3" fontId="3" fillId="38" borderId="17" xfId="91" applyNumberFormat="1" applyFont="1" applyFill="1" applyBorder="1" applyAlignment="1">
      <alignment horizontal="right" vertical="top"/>
      <protection/>
    </xf>
    <xf numFmtId="3" fontId="26" fillId="38" borderId="0" xfId="64" applyNumberFormat="1" applyFont="1" applyFill="1" applyAlignment="1">
      <alignment vertical="top"/>
    </xf>
    <xf numFmtId="0" fontId="5" fillId="38" borderId="17" xfId="91" applyFont="1" applyFill="1" applyBorder="1" applyAlignment="1">
      <alignment vertical="top"/>
      <protection/>
    </xf>
    <xf numFmtId="3" fontId="2" fillId="38" borderId="17" xfId="91" applyNumberFormat="1" applyFont="1" applyFill="1" applyBorder="1" applyAlignment="1">
      <alignment vertical="top"/>
      <protection/>
    </xf>
    <xf numFmtId="3" fontId="77" fillId="38" borderId="17" xfId="91" applyNumberFormat="1" applyFont="1" applyFill="1" applyBorder="1" applyAlignment="1">
      <alignment vertical="top"/>
      <protection/>
    </xf>
    <xf numFmtId="164" fontId="77" fillId="38" borderId="17" xfId="91" applyNumberFormat="1" applyFont="1" applyFill="1" applyBorder="1" applyAlignment="1">
      <alignment vertical="top"/>
      <protection/>
    </xf>
    <xf numFmtId="3" fontId="74" fillId="38" borderId="0" xfId="64" applyNumberFormat="1" applyFont="1" applyFill="1" applyBorder="1" applyAlignment="1">
      <alignment vertical="top"/>
    </xf>
    <xf numFmtId="3" fontId="3" fillId="38" borderId="17" xfId="64" applyNumberFormat="1" applyFont="1" applyFill="1" applyBorder="1" applyAlignment="1">
      <alignment vertical="top" wrapText="1"/>
    </xf>
    <xf numFmtId="49" fontId="3" fillId="38" borderId="0" xfId="64" applyNumberFormat="1" applyFont="1" applyFill="1" applyAlignment="1">
      <alignment vertical="top"/>
    </xf>
    <xf numFmtId="164" fontId="26" fillId="38" borderId="0" xfId="106" applyNumberFormat="1" applyFont="1" applyFill="1" applyAlignment="1">
      <alignment vertical="top"/>
    </xf>
    <xf numFmtId="3" fontId="74" fillId="38" borderId="0" xfId="64" applyNumberFormat="1" applyFont="1" applyFill="1" applyAlignment="1">
      <alignment vertical="top"/>
    </xf>
    <xf numFmtId="0" fontId="2" fillId="38" borderId="0" xfId="91" applyFont="1" applyFill="1" applyAlignment="1">
      <alignment horizontal="right" vertical="top"/>
      <protection/>
    </xf>
    <xf numFmtId="0" fontId="3" fillId="38" borderId="0" xfId="91" applyFont="1" applyFill="1" applyAlignment="1">
      <alignment horizontal="left" vertical="top"/>
      <protection/>
    </xf>
    <xf numFmtId="0" fontId="3" fillId="38" borderId="15" xfId="91" applyFont="1" applyFill="1" applyBorder="1" applyAlignment="1">
      <alignment horizontal="left" vertical="top"/>
      <protection/>
    </xf>
    <xf numFmtId="172" fontId="76" fillId="38" borderId="0" xfId="91" applyNumberFormat="1" applyFont="1" applyFill="1" applyAlignment="1">
      <alignment horizontal="left" vertical="top"/>
      <protection/>
    </xf>
    <xf numFmtId="0" fontId="74" fillId="38" borderId="0" xfId="91" applyFont="1" applyFill="1" applyAlignment="1">
      <alignment horizontal="left" vertical="top"/>
      <protection/>
    </xf>
    <xf numFmtId="0" fontId="76" fillId="38" borderId="0" xfId="0" applyFont="1" applyFill="1" applyAlignment="1">
      <alignment horizontal="left" vertical="top"/>
    </xf>
    <xf numFmtId="0" fontId="74" fillId="38" borderId="0" xfId="0" applyFont="1" applyFill="1" applyAlignment="1">
      <alignment horizontal="left" vertical="top"/>
    </xf>
    <xf numFmtId="0" fontId="75" fillId="38" borderId="0" xfId="91" applyFont="1" applyFill="1" applyAlignment="1">
      <alignment horizontal="left" vertical="center"/>
      <protection/>
    </xf>
    <xf numFmtId="0" fontId="75" fillId="38" borderId="0" xfId="0" applyFont="1" applyFill="1" applyAlignment="1">
      <alignment horizontal="left" vertical="center"/>
    </xf>
    <xf numFmtId="172" fontId="76" fillId="38" borderId="0" xfId="0" applyNumberFormat="1" applyFont="1" applyFill="1" applyAlignment="1">
      <alignment horizontal="left" vertical="top"/>
    </xf>
    <xf numFmtId="172" fontId="77" fillId="38" borderId="0" xfId="0" applyNumberFormat="1" applyFont="1" applyFill="1" applyAlignment="1">
      <alignment horizontal="left" vertical="top"/>
    </xf>
    <xf numFmtId="0" fontId="75" fillId="38" borderId="0" xfId="0" applyFont="1" applyFill="1" applyAlignment="1">
      <alignment horizontal="left" vertical="top"/>
    </xf>
    <xf numFmtId="0" fontId="76" fillId="38" borderId="17" xfId="0" applyFont="1" applyFill="1" applyBorder="1" applyAlignment="1">
      <alignment horizontal="left" vertical="top"/>
    </xf>
    <xf numFmtId="0" fontId="74" fillId="38" borderId="17" xfId="0" applyFont="1" applyFill="1" applyBorder="1" applyAlignment="1">
      <alignment horizontal="left" vertical="top"/>
    </xf>
    <xf numFmtId="0" fontId="2" fillId="38" borderId="15" xfId="91" applyFont="1" applyFill="1" applyBorder="1" applyAlignment="1">
      <alignment vertical="top"/>
      <protection/>
    </xf>
    <xf numFmtId="0" fontId="2" fillId="38" borderId="0" xfId="0" applyFont="1" applyFill="1" applyAlignment="1">
      <alignment vertical="top"/>
    </xf>
    <xf numFmtId="0" fontId="2" fillId="38" borderId="0" xfId="0" applyFont="1" applyFill="1" applyAlignment="1">
      <alignment vertical="top" wrapText="1"/>
    </xf>
    <xf numFmtId="0" fontId="2" fillId="38" borderId="0" xfId="0" applyFont="1" applyFill="1" applyAlignment="1">
      <alignment horizontal="right" vertical="top"/>
    </xf>
    <xf numFmtId="9" fontId="2" fillId="38" borderId="0" xfId="0" applyNumberFormat="1" applyFont="1" applyFill="1" applyAlignment="1">
      <alignment horizontal="right" vertical="top"/>
    </xf>
    <xf numFmtId="0" fontId="74" fillId="38" borderId="0" xfId="0" applyFont="1" applyFill="1" applyAlignment="1">
      <alignment vertical="top"/>
    </xf>
    <xf numFmtId="0" fontId="3" fillId="38" borderId="0" xfId="0" applyFont="1" applyFill="1" applyAlignment="1">
      <alignment horizontal="right" vertical="top"/>
    </xf>
    <xf numFmtId="0" fontId="74" fillId="38" borderId="0" xfId="91" applyFont="1" applyFill="1" applyAlignment="1">
      <alignment horizontal="right" vertical="top"/>
      <protection/>
    </xf>
    <xf numFmtId="9" fontId="2" fillId="38" borderId="0" xfId="91" applyNumberFormat="1" applyFont="1" applyFill="1" applyAlignment="1">
      <alignment horizontal="right" vertical="top"/>
      <protection/>
    </xf>
    <xf numFmtId="0" fontId="3" fillId="38" borderId="0" xfId="0" applyFont="1" applyFill="1" applyAlignment="1">
      <alignment vertical="top" wrapText="1"/>
    </xf>
    <xf numFmtId="0" fontId="72" fillId="38" borderId="0" xfId="0" applyFont="1" applyFill="1" applyAlignment="1">
      <alignment vertical="top"/>
    </xf>
    <xf numFmtId="0" fontId="72" fillId="38" borderId="0" xfId="0" applyFont="1" applyFill="1" applyAlignment="1">
      <alignment horizontal="right" vertical="top"/>
    </xf>
    <xf numFmtId="168" fontId="2" fillId="38" borderId="0" xfId="0" applyNumberFormat="1" applyFont="1" applyFill="1" applyAlignment="1">
      <alignment horizontal="right" vertical="top"/>
    </xf>
    <xf numFmtId="0" fontId="2" fillId="38" borderId="17" xfId="0" applyFont="1" applyFill="1" applyBorder="1" applyAlignment="1">
      <alignment vertical="top" wrapText="1"/>
    </xf>
    <xf numFmtId="0" fontId="2" fillId="38" borderId="17" xfId="0" applyFont="1" applyFill="1" applyBorder="1" applyAlignment="1">
      <alignment vertical="top"/>
    </xf>
    <xf numFmtId="0" fontId="72" fillId="38" borderId="17" xfId="0" applyFont="1" applyFill="1" applyBorder="1" applyAlignment="1">
      <alignment horizontal="right" vertical="top"/>
    </xf>
    <xf numFmtId="0" fontId="72" fillId="38" borderId="17" xfId="0" applyFont="1" applyFill="1" applyBorder="1" applyAlignment="1">
      <alignment vertical="top"/>
    </xf>
    <xf numFmtId="0" fontId="2" fillId="38" borderId="0" xfId="0" applyFont="1" applyFill="1" applyAlignment="1">
      <alignment vertical="center" wrapText="1"/>
    </xf>
    <xf numFmtId="0" fontId="3" fillId="38" borderId="15" xfId="0" applyFont="1" applyFill="1" applyBorder="1" applyAlignment="1">
      <alignment vertical="center" wrapText="1"/>
    </xf>
    <xf numFmtId="0" fontId="3" fillId="38" borderId="15" xfId="0" applyFont="1" applyFill="1" applyBorder="1" applyAlignment="1">
      <alignment horizontal="right" vertical="center" wrapText="1"/>
    </xf>
    <xf numFmtId="0" fontId="2" fillId="38" borderId="0" xfId="0" applyFont="1" applyFill="1" applyBorder="1" applyAlignment="1">
      <alignment vertical="top" wrapText="1"/>
    </xf>
    <xf numFmtId="168" fontId="2" fillId="38" borderId="0" xfId="0" applyNumberFormat="1" applyFont="1" applyFill="1" applyAlignment="1">
      <alignment vertical="top"/>
    </xf>
    <xf numFmtId="172" fontId="2" fillId="38" borderId="0" xfId="0" applyNumberFormat="1" applyFont="1" applyFill="1" applyAlignment="1">
      <alignment horizontal="right" vertical="top"/>
    </xf>
    <xf numFmtId="0" fontId="3" fillId="38" borderId="0" xfId="0" applyFont="1" applyFill="1" applyAlignment="1">
      <alignment vertical="top"/>
    </xf>
    <xf numFmtId="168" fontId="3" fillId="38" borderId="0" xfId="0" applyNumberFormat="1" applyFont="1" applyFill="1" applyAlignment="1">
      <alignment horizontal="right" vertical="top"/>
    </xf>
    <xf numFmtId="9" fontId="3" fillId="38" borderId="0" xfId="0" applyNumberFormat="1" applyFont="1" applyFill="1" applyAlignment="1">
      <alignment horizontal="right" vertical="top"/>
    </xf>
    <xf numFmtId="0" fontId="75" fillId="38" borderId="0" xfId="0" applyFont="1" applyFill="1" applyAlignment="1">
      <alignment vertical="top"/>
    </xf>
    <xf numFmtId="172" fontId="3" fillId="38" borderId="0" xfId="0" applyNumberFormat="1" applyFont="1" applyFill="1" applyAlignment="1">
      <alignment horizontal="right" vertical="top"/>
    </xf>
    <xf numFmtId="0" fontId="2" fillId="38" borderId="0" xfId="0" applyFont="1" applyFill="1" applyAlignment="1">
      <alignment horizontal="right" vertical="center"/>
    </xf>
    <xf numFmtId="172" fontId="79" fillId="38" borderId="0" xfId="0" applyNumberFormat="1" applyFont="1" applyFill="1" applyAlignment="1">
      <alignment horizontal="right" vertical="center"/>
    </xf>
    <xf numFmtId="0" fontId="79" fillId="38" borderId="0" xfId="0" applyFont="1" applyFill="1" applyAlignment="1">
      <alignment horizontal="right" vertical="center"/>
    </xf>
    <xf numFmtId="172" fontId="72" fillId="38" borderId="0" xfId="0" applyNumberFormat="1" applyFont="1" applyFill="1" applyAlignment="1">
      <alignment vertical="top"/>
    </xf>
    <xf numFmtId="3" fontId="2" fillId="38" borderId="0" xfId="0" applyNumberFormat="1" applyFont="1" applyFill="1" applyAlignment="1">
      <alignment vertical="top"/>
    </xf>
    <xf numFmtId="0" fontId="3" fillId="38" borderId="0" xfId="0" applyFont="1" applyFill="1" applyBorder="1" applyAlignment="1">
      <alignment vertical="top" wrapText="1"/>
    </xf>
    <xf numFmtId="168" fontId="3" fillId="38" borderId="0" xfId="0" applyNumberFormat="1" applyFont="1" applyFill="1" applyAlignment="1">
      <alignment vertical="top"/>
    </xf>
    <xf numFmtId="3" fontId="3" fillId="38" borderId="0" xfId="0" applyNumberFormat="1" applyFont="1" applyFill="1" applyAlignment="1">
      <alignment vertical="top"/>
    </xf>
    <xf numFmtId="0" fontId="25" fillId="38" borderId="0" xfId="0" applyFont="1" applyFill="1" applyBorder="1" applyAlignment="1">
      <alignment vertical="top" wrapText="1"/>
    </xf>
    <xf numFmtId="0" fontId="25" fillId="38" borderId="0" xfId="0" applyFont="1" applyFill="1" applyAlignment="1">
      <alignment vertical="top" wrapText="1"/>
    </xf>
    <xf numFmtId="0" fontId="2" fillId="38" borderId="17" xfId="0" applyFont="1" applyFill="1" applyBorder="1" applyAlignment="1">
      <alignment horizontal="right" vertical="top"/>
    </xf>
    <xf numFmtId="9" fontId="2" fillId="38" borderId="17" xfId="0" applyNumberFormat="1" applyFont="1" applyFill="1" applyBorder="1" applyAlignment="1">
      <alignment horizontal="right" vertical="top"/>
    </xf>
    <xf numFmtId="0" fontId="74" fillId="38" borderId="17" xfId="0" applyFont="1" applyFill="1" applyBorder="1" applyAlignment="1">
      <alignment vertical="top"/>
    </xf>
    <xf numFmtId="0" fontId="80" fillId="38" borderId="0" xfId="0" applyFont="1" applyFill="1" applyAlignment="1">
      <alignment vertical="top"/>
    </xf>
    <xf numFmtId="172" fontId="76" fillId="38" borderId="0" xfId="0" applyNumberFormat="1" applyFont="1" applyFill="1" applyAlignment="1">
      <alignment horizontal="left" vertical="top" wrapText="1"/>
    </xf>
    <xf numFmtId="0" fontId="76" fillId="38" borderId="0" xfId="0" applyFont="1" applyFill="1" applyAlignment="1">
      <alignment vertical="top"/>
    </xf>
    <xf numFmtId="0" fontId="76" fillId="38" borderId="0" xfId="0" applyFont="1" applyFill="1" applyAlignment="1">
      <alignment horizontal="right" vertical="top"/>
    </xf>
    <xf numFmtId="0" fontId="77" fillId="38" borderId="15" xfId="91" applyFont="1" applyFill="1" applyBorder="1" applyAlignment="1">
      <alignment horizontal="left" vertical="center"/>
      <protection/>
    </xf>
    <xf numFmtId="9" fontId="2" fillId="38" borderId="15" xfId="0" applyNumberFormat="1" applyFont="1" applyFill="1" applyBorder="1" applyAlignment="1">
      <alignment horizontal="right" vertical="center" wrapText="1"/>
    </xf>
    <xf numFmtId="0" fontId="77" fillId="38" borderId="0" xfId="91" applyFont="1" applyFill="1" applyAlignment="1">
      <alignment horizontal="right" vertical="top"/>
      <protection/>
    </xf>
    <xf numFmtId="0" fontId="77" fillId="38" borderId="0" xfId="0" applyFont="1" applyFill="1" applyAlignment="1">
      <alignment vertical="top"/>
    </xf>
    <xf numFmtId="0" fontId="77" fillId="38" borderId="0" xfId="0" applyFont="1" applyFill="1" applyAlignment="1">
      <alignment horizontal="right" vertical="top"/>
    </xf>
    <xf numFmtId="0" fontId="3" fillId="38" borderId="25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2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left" vertical="center"/>
    </xf>
    <xf numFmtId="0" fontId="3" fillId="39" borderId="17" xfId="0" applyFont="1" applyFill="1" applyBorder="1" applyAlignment="1">
      <alignment horizontal="left" vertical="center"/>
    </xf>
    <xf numFmtId="0" fontId="3" fillId="39" borderId="25" xfId="91" applyFont="1" applyFill="1" applyBorder="1" applyAlignment="1">
      <alignment horizontal="center" vertical="center" wrapText="1"/>
      <protection/>
    </xf>
    <xf numFmtId="0" fontId="3" fillId="39" borderId="0" xfId="91" applyFont="1" applyFill="1" applyBorder="1" applyAlignment="1">
      <alignment horizontal="center" vertical="center" wrapText="1"/>
      <protection/>
    </xf>
    <xf numFmtId="0" fontId="3" fillId="39" borderId="2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2" fillId="38" borderId="0" xfId="0" applyFont="1" applyFill="1" applyAlignment="1" quotePrefix="1">
      <alignment horizontal="left" vertical="top" wrapText="1"/>
    </xf>
    <xf numFmtId="0" fontId="2" fillId="38" borderId="0" xfId="0" applyFont="1" applyFill="1" applyAlignment="1">
      <alignment horizontal="left" vertical="top" wrapText="1"/>
    </xf>
    <xf numFmtId="0" fontId="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25" xfId="91" applyFont="1" applyFill="1" applyBorder="1" applyAlignment="1">
      <alignment horizontal="center" vertical="center" wrapText="1"/>
      <protection/>
    </xf>
    <xf numFmtId="0" fontId="3" fillId="38" borderId="17" xfId="91" applyFont="1" applyFill="1" applyBorder="1" applyAlignment="1">
      <alignment horizontal="center" vertical="center" wrapText="1"/>
      <protection/>
    </xf>
  </cellXfs>
  <cellStyles count="108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urrency" xfId="65"/>
    <cellStyle name="Currency [0]" xfId="66"/>
    <cellStyle name="Currency 2" xfId="67"/>
    <cellStyle name="Data_Total" xfId="68"/>
    <cellStyle name="Explanatory Text" xfId="69"/>
    <cellStyle name="field" xfId="70"/>
    <cellStyle name="field names" xfId="71"/>
    <cellStyle name="Followed Hyperlink" xfId="72"/>
    <cellStyle name="footer" xfId="73"/>
    <cellStyle name="Good" xfId="74"/>
    <cellStyle name="Gray2" xfId="75"/>
    <cellStyle name="Gray2M" xfId="76"/>
    <cellStyle name="Gray2M1P" xfId="77"/>
    <cellStyle name="heading" xfId="78"/>
    <cellStyle name="Heading 1" xfId="79"/>
    <cellStyle name="Heading 2" xfId="80"/>
    <cellStyle name="Heading 3" xfId="81"/>
    <cellStyle name="Heading 4" xfId="82"/>
    <cellStyle name="Headings" xfId="83"/>
    <cellStyle name="Hyperlink" xfId="84"/>
    <cellStyle name="Hyperlink 2" xfId="85"/>
    <cellStyle name="Hyperlink 3" xfId="86"/>
    <cellStyle name="Input" xfId="87"/>
    <cellStyle name="Integer" xfId="88"/>
    <cellStyle name="Linked Cell" xfId="89"/>
    <cellStyle name="Neutral" xfId="90"/>
    <cellStyle name="Normal 2" xfId="91"/>
    <cellStyle name="Normal 2 2" xfId="92"/>
    <cellStyle name="Normal 3" xfId="93"/>
    <cellStyle name="Normal 4" xfId="94"/>
    <cellStyle name="Normal 5" xfId="95"/>
    <cellStyle name="Normal_Final serviceIBA_table" xfId="96"/>
    <cellStyle name="Note" xfId="97"/>
    <cellStyle name="Num" xfId="98"/>
    <cellStyle name="Num 1D" xfId="99"/>
    <cellStyle name="Num 1D 2" xfId="100"/>
    <cellStyle name="Num 2" xfId="101"/>
    <cellStyle name="Output" xfId="102"/>
    <cellStyle name="P10Diff" xfId="103"/>
    <cellStyle name="P20Diff" xfId="104"/>
    <cellStyle name="Percent" xfId="105"/>
    <cellStyle name="Percent 2" xfId="106"/>
    <cellStyle name="Percent 3" xfId="107"/>
    <cellStyle name="Row_CategoryHeadings" xfId="108"/>
    <cellStyle name="rowfield" xfId="109"/>
    <cellStyle name="Source" xfId="110"/>
    <cellStyle name="Table_Name" xfId="111"/>
    <cellStyle name="Test" xfId="112"/>
    <cellStyle name="Title" xfId="113"/>
    <cellStyle name="Total" xfId="114"/>
    <cellStyle name="Tou_Rev" xfId="115"/>
    <cellStyle name="Toupdate" xfId="116"/>
    <cellStyle name="updated" xfId="117"/>
    <cellStyle name="Warning Text" xfId="118"/>
    <cellStyle name="Warnings" xfId="119"/>
    <cellStyle name="Xs% 250" xfId="120"/>
    <cellStyle name="Xs% -250" xfId="121"/>
  </cellStyles>
  <dxfs count="1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SAS%20SSA%20Run\Test%20Runs\SasRun1617_04_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4-15\SAS%20SSA%20run\test%20runs\SasRun1415_09_Provision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6-17\Models\Capital_2016-17_Fi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Local%20Government%20Finance\SSA%20calculations%202018-19\SAS%20SSA%20Run\Test%20Runs\SasRun1819_09_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3-14\Models\GCF_2013-14_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Pool_Rate_2016-17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"/>
      <sheetName val="SECTORS 16-17(ph)"/>
      <sheetName val="SECTORS Changes"/>
      <sheetName val="Sector %"/>
      <sheetName val="All"/>
    </sheetNames>
    <sheetDataSet>
      <sheetData sheetId="2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24180177.9649678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40798302.0477312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34218184.2302258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33065277.3092765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52228749.9667442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46399839.8063603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42725981.1694118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22793361.4103462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41517436.9872396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63036809.7094722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75790473.7704058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46562124.7387731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46486014.6016552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43848654.4250652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81509680.1077596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20085688.4939784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62996682.4422876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23167948.0352069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30718310.0273187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27244170.1488184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51419335.4820027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112730147.873266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17649973.681472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32656386.0764193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29439414.0361459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29666530.5089728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41445376.5862093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31527636.7362943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34203608.3978698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18147935.8469236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31591281.1969224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51512968.6306508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62121253.175045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39528467.3634156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39142474.2340934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36732873.3583496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68993876.4522302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15451258.9523489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53608286.9580816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17181955.0247055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27629548.2120887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20088493.8774677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42197336.8297789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84226177.7636292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784362.520937946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1482420.95536372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1181030.53669347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1034112.63504195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1060020.60607849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1132366.02604748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2248047.32348313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1336677.63104676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1284165.73352063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1625158.64646311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1412999.45892601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979117.196439944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927224.214938285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915522.194817388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1520929.14431303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495021.960949295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1174264.73474437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488171.477501326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648252.438678455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963331.937179979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1050005.8308632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2178431.29066515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172344.371823094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295093.887907958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288189.570175906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240316.763703316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358386.782922673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335608.61669467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314089.955745733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178653.292142121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296675.417837287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450294.061212321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597191.873524943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353400.616008405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344571.465358221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298722.213943343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584975.099447941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151753.17382304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446592.556437003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183692.132611777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226783.549585953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209456.345014561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365172.464356415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867781.156096802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254770.971070208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437465.983555414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346167.787063202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219425.655517508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403459.466329139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377977.256617729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461876.685552341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234942.560322928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429179.398513185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551771.497728276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424830.795608776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331221.334295955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309019.470766592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229514.120422233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574950.008282897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127241.178457066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491794.490055764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211251.032365708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166054.206441673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311502.126357137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208533.522103629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312738.631952543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1335629.54390069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1963507.94092718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1337534.776044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1289997.26985761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1603872.18190736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1663112.56393993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1607760.02652678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1195469.07939697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1670901.13324059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2491525.6783977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2906715.83610269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2111340.16483072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2012115.78320633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1362561.32431701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3628464.60247474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969765.993481835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2630072.16264274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1168120.30786297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1299311.01676532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867823.258899543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2395010.84774431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5291596.40142262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4854652.27510074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8098272.36323472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7643896.49206171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6785560.89586538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11088455.1498152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9915649.05030745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8575720.31307214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4432986.04437839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8625994.24302278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13126083.7598695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15329947.280437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10091109.4659799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9725856.59772376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8821088.08227183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17774188.0045022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4469290.50301132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13735817.7401716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5101994.00961981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6830842.15428815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6066899.86805728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10701912.6614504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22772137.6024429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414030.610228561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850071.541407215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692938.078772347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634360.685283062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980753.302344469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911010.574053613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793561.873680177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585777.780219599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786016.260763467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1217437.73308781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1751238.06808268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939259.400003051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953816.39151611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850813.89449533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1707030.21569732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412672.313443682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1283457.64198689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476631.225357047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637692.982625622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571004.499437369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1133620.57888882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2791880.67903751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71767.8003973877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125786.012418692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108212.288794816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104692.823353171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155306.97911708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131456.815321636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134737.229344563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73076.8568582365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124282.017592034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191949.095551565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227486.126276125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143291.251013098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142112.182258155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132544.657016176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250201.585556831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59907.8467904376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193399.85605002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68057.586600085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96817.214401435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81757.3640717944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155652.529097596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327798.00595387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8332142.48644536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12477797.413464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13278712.4617221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13201531.272064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17284823.354814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18779010.3462472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11251523.0317674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6246439.84166942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14833482.5588814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21509759.3986803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32515232.7429554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20725123.3109645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19700470.650727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15109582.8289252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38088679.8756465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11123000.236388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29521211.9553664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12675678.950579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15331347.6452036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7350609.52868347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27285430.3055777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58147417.7385054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13571851.8554348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23978565.7192115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26229881.2515577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19883276.6856275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23228958.537162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22252962.0798537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27083147.8342582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14425860.2115676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22864172.2374269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36845711.5021945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42853359.0714273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27822065.236622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22878973.6646024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20153669.9755498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42127324.2937152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10306240.7243582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28857628.9648258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13319314.3315195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16335659.6073602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15504878.1438123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23096340.0722677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46498846.4152562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10169760.5421704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18018359.7444383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16818511.8883403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14839408.4745648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22406622.5681372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21234820.5853972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19248465.2875453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11498368.3488432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17830715.4094224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28375566.8779585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38850244.3337675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23704329.8631828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22400549.5425745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18697374.9894349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37802923.7295626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10076029.7048628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29051766.8641334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11678624.8818685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14497793.3523122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12757307.8301064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23394999.4155297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58971274.4833007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130060.528918268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220491.210702188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227969.112226521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194047.408629801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254585.663402493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251947.093098819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233330.434610157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130742.60066964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225035.53031731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350997.877256356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462254.473846736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292836.207778546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263481.720814958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218963.32008948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477560.884007667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128313.074285705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353647.473711003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152783.006770207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187061.142318672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144463.652072647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298528.164631538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661638.351495962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251664.470768695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395840.901864695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433967.607412304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323120.119529599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471896.566785941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403155.20425185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504335.598537273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256886.59404012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435245.943407954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627506.569368987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704988.960289806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431085.950370677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425468.564765191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397670.901837322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674721.002402609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168141.450195577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516763.256176066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202442.723258735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275038.470165541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319888.617250048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392825.36297779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815752.289887628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823566.813885212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1436430.89215079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1331366.13902215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946565.457064648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1672110.04998728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1059491.64144843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1220732.87208778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529008.811544046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1251851.03747273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1653602.93057413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2331815.15614809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1559183.8656035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1608072.14122143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1297299.93691652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2374316.01887121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601235.711200679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2218970.86167322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1071938.9076024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1103630.3023497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863774.759158916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1517583.79187836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3207873.40164317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3833288.17366639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8348483.39577322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5367056.10063652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5118877.71127666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6030354.87104386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4707500.59666466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10016316.7554793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5048689.87537669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6710373.60612002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9431650.35322924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7531711.05455141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4674317.72086697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5084417.19829646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4754634.50182843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7930758.10301139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1590416.87370761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6184386.06729092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2250954.2250485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2504693.25170014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3871319.37965811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4384266.4822351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10815813.8098346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575426.085063935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939159.286937336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787937.023322277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540074.89777463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920298.633887959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771327.919640956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1080043.47184741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541567.017951223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895627.540394624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1287428.92310333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969557.303009124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746013.100820681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600990.612362404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556044.63273727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1276207.55646221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265374.903281889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1035792.06372795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393674.908910583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299604.574727663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542391.323689731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486857.946756508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696878.556917872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104620.39366612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185771.066766313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174905.386753834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141724.568922788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226928.327847182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206095.800298098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203406.715921822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117402.347451907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184638.723172995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279989.096129168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367539.08580502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209070.28715125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210945.789142147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189670.331775055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344041.56629654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88231.9903998146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263446.872047403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103126.663819615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134559.854795508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138051.401980142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216490.751550016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540318.780084982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2748166.64294433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4821607.42795696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4545099.05402453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3758571.55219295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6048371.03512042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5540662.34399537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5270928.64060399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2980580.91844198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4867111.28442339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7395708.11393632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9604798.94955112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5523823.56750607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5600498.74045037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5049439.98985171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9236891.26323259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2352612.03522708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7087715.14396344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2714724.04963767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3602558.33002232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3603654.80849139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5900581.40146782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14362340.7069581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114042.810255242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215091.176271435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223148.524811989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141045.320694434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255001.355067997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209769.614724876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182680.099800169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116790.536557561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215709.365496351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314846.621615089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371534.699792472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249522.087980485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241000.875976195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200736.574121747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408560.277975207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103730.056412556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334307.54129574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145359.810375009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155022.615128183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130723.819490991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215702.482690241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506321.717793102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6452.6082215912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10216.6296841861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12566.0408828167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10266.2651320444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11474.061029932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11482.3336045751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12028.3235310174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6171.340683727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10969.433976705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17546.1308179422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19854.1791433575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12946.5793163977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12516.4054349583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10100.8136391831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20681.4366076641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4996.6350844116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14361.1895803619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6436.0630723051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7652.1315448357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7494.9526266175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11308.6095370707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22559.31105164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34969.0944279298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89135.7790500283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104420.371842388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41608.7959015874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9605.4347985579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57167.8296881916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54445.552083992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39395.5620770349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34526.4476630193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12836.7561824046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10402.1989753969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17705.8705964202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10623.5223578521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1060266.06883632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1574820.56725367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1468894.47753208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1195962.54531958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1935252.80940103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1758930.51062188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1730312.66595942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967060.619004698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1735530.24743318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2390285.66912561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2994409.55098475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1765682.97938312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1748509.1601295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1581977.39342632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2930736.02451038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736626.045175347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2258139.01058069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864405.833536707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1110418.18753248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1150715.10985264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1849449.26497477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4367175.98334174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634667.01696991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937117.736289788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890093.111358567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796850.653193238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1190940.35782041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1018592.63306472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1088800.47801101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636770.298513735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965862.536060269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1525056.80555257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1855243.10236006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1045800.86713891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1065841.38973533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1031989.16089901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1723533.37764713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441010.424371988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1324120.52992129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514003.86978708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676243.178716112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810301.203093519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1168578.43269608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2829483.83183292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2189062.50036233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4664674.11398598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2626933.38539152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2518750.50125921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3448568.76327516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3153527.55994215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5407019.64664882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2553784.5564759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3210697.57549128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5014760.13371111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5276095.77730139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3293855.8697704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3183031.46813156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2796044.81247281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5139426.784111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1280659.53049429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3911654.57621106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1480821.43429896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1953936.30892211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2211635.48213267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3232416.24987913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7996201.49467401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837129.083351178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1369225.32079365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1286368.33785819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1073152.9439126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1717881.18280983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1009396.22806321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1441967.65839204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764849.587598967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1356532.33617375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1650051.52649333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3432159.63244821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832970.200006485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1050502.53170295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901590.96501278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2825113.08830249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275744.148639218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1692458.73947629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879451.190115425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611792.132254208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968131.870017297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2237629.6144269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5105242.0074689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748369.418901042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1109094.24671665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1153857.96735389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912144.13106068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1721634.2315191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1486534.96562933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1235181.29029854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842460.400996514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1314299.75644203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2320560.50746796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2374451.30974717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1830056.78282203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1468742.28400146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1629184.0730896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3212989.11666722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817950.597486086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2655801.29272148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1039384.8787827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1031360.22554131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742216.330153654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1287610.73400024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2840060.66283596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1174931.26256002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2061395.11861218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1943178.73106998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1606912.45946751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2585876.74621938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2368814.64956386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2253494.65559833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1274295.97861482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2080849.50783807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3161907.48262737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4106366.17885035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2361615.52102072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2394396.66913113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2158801.00201687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3949073.59126234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1005818.71043373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3030230.39892544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1160633.45843015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1540211.69640731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1540680.47687058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2522691.83663373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6140371.12467978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1568474.92792578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2751860.18375829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2594047.17304149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2145148.38813184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3452017.12848642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3162250.00145861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3008303.53242911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1701121.89274722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2777830.82792384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4220989.57526767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5481795.06465394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3152639.52212024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3196400.72803775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2881892.20420162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5271817.26608654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1342718.06328189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4045207.20318331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1549388.06896074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2056106.17956425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2056731.97821884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3367668.40982827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8197090.72702253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3239611.46300239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5505883.72786417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5269402.25635595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4369812.99671598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6693185.37500691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6223784.56213037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5915670.13852401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3288499.40569458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5551776.33412843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8402147.90827811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10616241.0226714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6386467.12920488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6212315.01061456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5447448.2634754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10704601.1767361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2718466.64098509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8223023.92807983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3282409.31878317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4033679.75377685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3875145.84348888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6581333.37704098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15270250.3662281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1952188.77181911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3441779.78192493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3120894.09811331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2801047.54722805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4001369.77284507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3569829.49583303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3670406.85400979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2018244.42775999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3378759.38401748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5160966.49286598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6353167.81209741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3931325.31605761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3787055.20293029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3386028.29069609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6663096.62325132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1662292.60817234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5076778.15292399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1962953.36035115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2565855.42189165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2213207.73282821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4147769.81441254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9136165.64732604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742922.811735256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1309968.26163054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1216517.19902434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960720.88293998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1473457.38812481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1317334.41555311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1384704.68577722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770176.203438566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1297945.63909641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1866125.57489261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2427258.67908673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1414714.35603926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1373319.66383084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1231678.95547807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2333146.39672644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586807.584264235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1719408.94950018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700030.67765628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891406.475911385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900797.033908628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1427512.34994119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3376654.69665607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648314.559866821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1149994.66415147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1087454.93623757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841166.373776598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1109130.14470307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1283584.93999282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1119922.24465616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881799.802525475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1249407.14337975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2158295.35473051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4024402.4021534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1542729.57560994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1276557.12904208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1005203.85036504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2134648.63828855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598462.535615114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1528771.21759685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910684.713973457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908872.749996861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801941.451327141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1728455.75488118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4508779.13901974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1716.998381723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63467.9401812433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20456.9807192238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37780.9643913083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6938.9934599743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92844.9124933436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707221.333441407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130575.876931777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962431.59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285858.41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553976.556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984573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138494.139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48048.987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37685.48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29206.247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29206.247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105519.344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1184855.20380691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2501024.92309118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2337776.87456227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1651404.8870357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2467856.6651062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2062368.43834341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2092601.87523407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1323309.39220887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2276010.78141695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2979820.73528064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3714844.45731505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2226089.94791778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2300899.16871659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2008127.83831897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3664239.23786512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948170.446637205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2915125.31241917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1194563.59508315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1417155.63902622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1351234.95500346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2184043.67798485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5615252.70633884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275680.973734066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585200.299432917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527639.882813015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413173.441607082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516271.557842577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465847.706672742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581703.970321417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329689.446439268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545558.501485995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728446.007952634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874456.239188948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500608.57676269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510934.954119421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454452.52615491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847802.367065115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218329.32978696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614538.483477006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266316.909854627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317302.725108809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341537.810413085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531537.590361763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1269280.23918967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2403733.99284552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5179608.79971273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4575882.11319137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3556631.35197627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4860261.37695447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4208233.14398369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4567865.02308028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2796542.97889118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4569826.65151172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5802496.90018754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7577088.3250957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4157088.65777857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4482775.83619205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4066342.02077649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6900838.24540633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1802224.79933361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5318628.55376667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2034691.98315754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2712505.67971256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2834666.80101517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4543529.45877145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12104782.6094278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353020.303258004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636038.213013529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583374.003009863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503388.385889306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659507.817331008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627339.49876646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677924.517548887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371080.21025123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633881.035251815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912117.052647185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1096117.9451052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668817.449286832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634623.129410858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521948.012913751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1123246.38849729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293155.848890379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845907.528240251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370308.04962299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432410.339289946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378759.008480777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705628.867854383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1600175.41469458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1818340.39327523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3618914.78577768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2451062.6075669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2139047.6984418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2200679.20736623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2003735.52795866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5688656.69014244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3497195.64626836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2920279.05728506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3633557.25850506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2794359.75246627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1857302.54422042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2006746.55257488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1987271.64948907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3124043.3000528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796884.345225583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2318970.36834624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823945.831543685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1270280.35443672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2305059.68473854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2146616.96232018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3891198.18930078</v>
          </cell>
        </row>
        <row r="884">
          <cell r="E884" t="str">
            <v>UA512SERVICE23991</v>
          </cell>
          <cell r="F884" t="str">
            <v>UA512SECTOR15</v>
          </cell>
          <cell r="G884">
            <v>512</v>
          </cell>
          <cell r="H884">
            <v>23991</v>
          </cell>
          <cell r="I884">
            <v>508247.226582517</v>
          </cell>
        </row>
        <row r="885">
          <cell r="E885" t="str">
            <v>UA514SERVICE23991</v>
          </cell>
          <cell r="F885" t="str">
            <v>UA514SECTOR15</v>
          </cell>
          <cell r="G885">
            <v>514</v>
          </cell>
          <cell r="H885">
            <v>23991</v>
          </cell>
          <cell r="I885">
            <v>493834.391381792</v>
          </cell>
        </row>
        <row r="886">
          <cell r="E886" t="str">
            <v>UA516SERVICE23991</v>
          </cell>
          <cell r="F886" t="str">
            <v>UA516SECTOR15</v>
          </cell>
          <cell r="G886">
            <v>516</v>
          </cell>
          <cell r="H886">
            <v>23991</v>
          </cell>
          <cell r="I886">
            <v>174108.736588734</v>
          </cell>
        </row>
        <row r="887">
          <cell r="E887" t="str">
            <v>UA518SERVICE23991</v>
          </cell>
          <cell r="F887" t="str">
            <v>UA518SECTOR15</v>
          </cell>
          <cell r="G887">
            <v>518</v>
          </cell>
          <cell r="H887">
            <v>23991</v>
          </cell>
          <cell r="I887">
            <v>168517.710905036</v>
          </cell>
        </row>
        <row r="888">
          <cell r="E888" t="str">
            <v>UA520SERVICE23991</v>
          </cell>
          <cell r="F888" t="str">
            <v>UA520SECTOR15</v>
          </cell>
          <cell r="G888">
            <v>520</v>
          </cell>
          <cell r="H888">
            <v>23991</v>
          </cell>
          <cell r="I888">
            <v>225093.538663015</v>
          </cell>
        </row>
        <row r="889">
          <cell r="E889" t="str">
            <v>UA522SERVICE23991</v>
          </cell>
          <cell r="F889" t="str">
            <v>UA522SECTOR15</v>
          </cell>
          <cell r="G889">
            <v>522</v>
          </cell>
          <cell r="H889">
            <v>23991</v>
          </cell>
          <cell r="I889">
            <v>321698.495176122</v>
          </cell>
        </row>
        <row r="890">
          <cell r="E890" t="str">
            <v>UA524SERVICE23991</v>
          </cell>
          <cell r="F890" t="str">
            <v>UA524SECTOR15</v>
          </cell>
          <cell r="G890">
            <v>524</v>
          </cell>
          <cell r="H890">
            <v>23991</v>
          </cell>
          <cell r="I890">
            <v>47934.2637391197</v>
          </cell>
        </row>
        <row r="891">
          <cell r="E891" t="str">
            <v>UA526SERVICE23991</v>
          </cell>
          <cell r="F891" t="str">
            <v>UA526SECTOR15</v>
          </cell>
          <cell r="G891">
            <v>526</v>
          </cell>
          <cell r="H891">
            <v>23991</v>
          </cell>
          <cell r="I891">
            <v>107276.174816023</v>
          </cell>
        </row>
        <row r="892">
          <cell r="E892" t="str">
            <v>UA528SERVICE23991</v>
          </cell>
          <cell r="F892" t="str">
            <v>UA528SECTOR15</v>
          </cell>
          <cell r="G892">
            <v>528</v>
          </cell>
          <cell r="H892">
            <v>23991</v>
          </cell>
          <cell r="I892">
            <v>365928.641313968</v>
          </cell>
        </row>
        <row r="893">
          <cell r="E893" t="str">
            <v>UA530SERVICE23991</v>
          </cell>
          <cell r="F893" t="str">
            <v>UA530SECTOR15</v>
          </cell>
          <cell r="G893">
            <v>530</v>
          </cell>
          <cell r="H893">
            <v>23991</v>
          </cell>
          <cell r="I893">
            <v>1194545.54229126</v>
          </cell>
        </row>
        <row r="894">
          <cell r="E894" t="str">
            <v>UA532SERVICE23991</v>
          </cell>
          <cell r="F894" t="str">
            <v>UA532SECTOR15</v>
          </cell>
          <cell r="G894">
            <v>532</v>
          </cell>
          <cell r="H894">
            <v>23991</v>
          </cell>
          <cell r="I894">
            <v>969377.356782491</v>
          </cell>
        </row>
        <row r="895">
          <cell r="E895" t="str">
            <v>UA534SERVICE23991</v>
          </cell>
          <cell r="F895" t="str">
            <v>UA534SECTOR15</v>
          </cell>
          <cell r="G895">
            <v>534</v>
          </cell>
          <cell r="H895">
            <v>23991</v>
          </cell>
          <cell r="I895">
            <v>2358764.33330297</v>
          </cell>
        </row>
        <row r="896">
          <cell r="E896" t="str">
            <v>UA536SERVICE23991</v>
          </cell>
          <cell r="F896" t="str">
            <v>UA536SECTOR15</v>
          </cell>
          <cell r="G896">
            <v>536</v>
          </cell>
          <cell r="H896">
            <v>23991</v>
          </cell>
          <cell r="I896">
            <v>757871.506671672</v>
          </cell>
        </row>
        <row r="897">
          <cell r="E897" t="str">
            <v>UA538SERVICE23991</v>
          </cell>
          <cell r="F897" t="str">
            <v>UA538SECTOR15</v>
          </cell>
          <cell r="G897">
            <v>538</v>
          </cell>
          <cell r="H897">
            <v>23991</v>
          </cell>
          <cell r="I897">
            <v>167442.525329094</v>
          </cell>
        </row>
        <row r="898">
          <cell r="E898" t="str">
            <v>UA540SERVICE23991</v>
          </cell>
          <cell r="F898" t="str">
            <v>UA540SECTOR15</v>
          </cell>
          <cell r="G898">
            <v>540</v>
          </cell>
          <cell r="H898">
            <v>23991</v>
          </cell>
          <cell r="I898">
            <v>4223497.22383747</v>
          </cell>
        </row>
        <row r="899">
          <cell r="E899" t="str">
            <v>UA542SERVICE23991</v>
          </cell>
          <cell r="F899" t="str">
            <v>UA542SECTOR15</v>
          </cell>
          <cell r="G899">
            <v>542</v>
          </cell>
          <cell r="H899">
            <v>23991</v>
          </cell>
          <cell r="I899">
            <v>2145633.58262091</v>
          </cell>
        </row>
        <row r="900">
          <cell r="E900" t="str">
            <v>UA544SERVICE23991</v>
          </cell>
          <cell r="F900" t="str">
            <v>UA544SECTOR15</v>
          </cell>
          <cell r="G900">
            <v>544</v>
          </cell>
          <cell r="H900">
            <v>23991</v>
          </cell>
          <cell r="I900">
            <v>2465636.68040986</v>
          </cell>
        </row>
        <row r="901">
          <cell r="E901" t="str">
            <v>UA545SERVICE23991</v>
          </cell>
          <cell r="F901" t="str">
            <v>UA545SECTOR15</v>
          </cell>
          <cell r="G901">
            <v>545</v>
          </cell>
          <cell r="H901">
            <v>23991</v>
          </cell>
          <cell r="I901">
            <v>2625414.23467047</v>
          </cell>
        </row>
        <row r="902">
          <cell r="E902" t="str">
            <v>UA546SERVICE23991</v>
          </cell>
          <cell r="F902" t="str">
            <v>UA546SECTOR15</v>
          </cell>
          <cell r="G902">
            <v>546</v>
          </cell>
          <cell r="H902">
            <v>23991</v>
          </cell>
          <cell r="I902">
            <v>452037.911060673</v>
          </cell>
        </row>
        <row r="903">
          <cell r="E903" t="str">
            <v>UA548SERVICE23991</v>
          </cell>
          <cell r="F903" t="str">
            <v>UA548SECTOR15</v>
          </cell>
          <cell r="G903">
            <v>548</v>
          </cell>
          <cell r="H903">
            <v>23991</v>
          </cell>
          <cell r="I903">
            <v>431.3001184612</v>
          </cell>
        </row>
        <row r="904">
          <cell r="E904" t="str">
            <v>UA550SERVICE23991</v>
          </cell>
          <cell r="F904" t="str">
            <v>UA550SECTOR15</v>
          </cell>
          <cell r="G904">
            <v>550</v>
          </cell>
          <cell r="H904">
            <v>23991</v>
          </cell>
          <cell r="I904">
            <v>715569.516554965</v>
          </cell>
        </row>
        <row r="905">
          <cell r="E905" t="str">
            <v>UA552SERVICE23991</v>
          </cell>
          <cell r="F905" t="str">
            <v>UA552SECTOR15</v>
          </cell>
          <cell r="G905">
            <v>552</v>
          </cell>
          <cell r="H905">
            <v>23991</v>
          </cell>
          <cell r="I905">
            <v>1511139.10718334</v>
          </cell>
        </row>
        <row r="906">
          <cell r="E906" t="str">
            <v>UA512SERVICE24004</v>
          </cell>
          <cell r="F906" t="str">
            <v>UA512SECTOR18</v>
          </cell>
          <cell r="G906">
            <v>512</v>
          </cell>
          <cell r="H906">
            <v>24004</v>
          </cell>
          <cell r="I906">
            <v>370826.24359838</v>
          </cell>
        </row>
        <row r="907">
          <cell r="E907" t="str">
            <v>UA514SERVICE24004</v>
          </cell>
          <cell r="F907" t="str">
            <v>UA514SECTOR18</v>
          </cell>
          <cell r="G907">
            <v>514</v>
          </cell>
          <cell r="H907">
            <v>24004</v>
          </cell>
          <cell r="I907">
            <v>794304.194243093</v>
          </cell>
        </row>
        <row r="908">
          <cell r="E908" t="str">
            <v>UA516SERVICE24004</v>
          </cell>
          <cell r="F908" t="str">
            <v>UA516SECTOR18</v>
          </cell>
          <cell r="G908">
            <v>516</v>
          </cell>
          <cell r="H908">
            <v>24004</v>
          </cell>
          <cell r="I908">
            <v>513679.115808022</v>
          </cell>
        </row>
        <row r="909">
          <cell r="E909" t="str">
            <v>UA518SERVICE24004</v>
          </cell>
          <cell r="F909" t="str">
            <v>UA518SECTOR18</v>
          </cell>
          <cell r="G909">
            <v>518</v>
          </cell>
          <cell r="H909">
            <v>24004</v>
          </cell>
          <cell r="I909">
            <v>487131.908768275</v>
          </cell>
        </row>
        <row r="910">
          <cell r="E910" t="str">
            <v>UA520SERVICE24004</v>
          </cell>
          <cell r="F910" t="str">
            <v>UA520SECTOR18</v>
          </cell>
          <cell r="G910">
            <v>520</v>
          </cell>
          <cell r="H910">
            <v>24004</v>
          </cell>
          <cell r="I910">
            <v>577848.912182377</v>
          </cell>
        </row>
        <row r="911">
          <cell r="E911" t="str">
            <v>UA522SERVICE24004</v>
          </cell>
          <cell r="F911" t="str">
            <v>UA522SECTOR18</v>
          </cell>
          <cell r="G911">
            <v>522</v>
          </cell>
          <cell r="H911">
            <v>24004</v>
          </cell>
          <cell r="I911">
            <v>441569.685354956</v>
          </cell>
        </row>
        <row r="912">
          <cell r="E912" t="str">
            <v>UA524SERVICE24004</v>
          </cell>
          <cell r="F912" t="str">
            <v>UA524SECTOR18</v>
          </cell>
          <cell r="G912">
            <v>524</v>
          </cell>
          <cell r="H912">
            <v>24004</v>
          </cell>
          <cell r="I912">
            <v>962222.925098651</v>
          </cell>
        </row>
        <row r="913">
          <cell r="E913" t="str">
            <v>UA526SERVICE24004</v>
          </cell>
          <cell r="F913" t="str">
            <v>UA526SECTOR18</v>
          </cell>
          <cell r="G913">
            <v>526</v>
          </cell>
          <cell r="H913">
            <v>24004</v>
          </cell>
          <cell r="I913">
            <v>488417.607659114</v>
          </cell>
        </row>
        <row r="914">
          <cell r="E914" t="str">
            <v>UA528SERVICE24004</v>
          </cell>
          <cell r="F914" t="str">
            <v>UA528SECTOR18</v>
          </cell>
          <cell r="G914">
            <v>528</v>
          </cell>
          <cell r="H914">
            <v>24004</v>
          </cell>
          <cell r="I914">
            <v>635102.973173976</v>
          </cell>
        </row>
        <row r="915">
          <cell r="E915" t="str">
            <v>UA530SERVICE24004</v>
          </cell>
          <cell r="F915" t="str">
            <v>UA530SECTOR18</v>
          </cell>
          <cell r="G915">
            <v>530</v>
          </cell>
          <cell r="H915">
            <v>24004</v>
          </cell>
          <cell r="I915">
            <v>897035.812791431</v>
          </cell>
        </row>
        <row r="916">
          <cell r="E916" t="str">
            <v>UA532SERVICE24004</v>
          </cell>
          <cell r="F916" t="str">
            <v>UA532SECTOR18</v>
          </cell>
          <cell r="G916">
            <v>532</v>
          </cell>
          <cell r="H916">
            <v>24004</v>
          </cell>
          <cell r="I916">
            <v>711011.40672865</v>
          </cell>
        </row>
        <row r="917">
          <cell r="E917" t="str">
            <v>UA534SERVICE24004</v>
          </cell>
          <cell r="F917" t="str">
            <v>UA534SECTOR18</v>
          </cell>
          <cell r="G917">
            <v>534</v>
          </cell>
          <cell r="H917">
            <v>24004</v>
          </cell>
          <cell r="I917">
            <v>444305.291828031</v>
          </cell>
        </row>
        <row r="918">
          <cell r="E918" t="str">
            <v>UA536SERVICE24004</v>
          </cell>
          <cell r="F918" t="str">
            <v>UA536SECTOR18</v>
          </cell>
          <cell r="G918">
            <v>536</v>
          </cell>
          <cell r="H918">
            <v>24004</v>
          </cell>
          <cell r="I918">
            <v>474535.873624202</v>
          </cell>
        </row>
        <row r="919">
          <cell r="E919" t="str">
            <v>UA538SERVICE24004</v>
          </cell>
          <cell r="F919" t="str">
            <v>UA538SECTOR18</v>
          </cell>
          <cell r="G919">
            <v>538</v>
          </cell>
          <cell r="H919">
            <v>24004</v>
          </cell>
          <cell r="I919">
            <v>455439.44245055</v>
          </cell>
        </row>
        <row r="920">
          <cell r="E920" t="str">
            <v>UA540SERVICE24004</v>
          </cell>
          <cell r="F920" t="str">
            <v>UA540SECTOR18</v>
          </cell>
          <cell r="G920">
            <v>540</v>
          </cell>
          <cell r="H920">
            <v>24004</v>
          </cell>
          <cell r="I920">
            <v>755921.305808905</v>
          </cell>
        </row>
        <row r="921">
          <cell r="E921" t="str">
            <v>UA542SERVICE24004</v>
          </cell>
          <cell r="F921" t="str">
            <v>UA542SECTOR18</v>
          </cell>
          <cell r="G921">
            <v>542</v>
          </cell>
          <cell r="H921">
            <v>24004</v>
          </cell>
          <cell r="I921">
            <v>145308.819380797</v>
          </cell>
        </row>
        <row r="922">
          <cell r="E922" t="str">
            <v>UA544SERVICE24004</v>
          </cell>
          <cell r="F922" t="str">
            <v>UA544SECTOR18</v>
          </cell>
          <cell r="G922">
            <v>544</v>
          </cell>
          <cell r="H922">
            <v>24004</v>
          </cell>
          <cell r="I922">
            <v>581476.661389848</v>
          </cell>
        </row>
        <row r="923">
          <cell r="E923" t="str">
            <v>UA545SERVICE24004</v>
          </cell>
          <cell r="F923" t="str">
            <v>UA545SECTOR18</v>
          </cell>
          <cell r="G923">
            <v>545</v>
          </cell>
          <cell r="H923">
            <v>24004</v>
          </cell>
          <cell r="I923">
            <v>214254.270101287</v>
          </cell>
        </row>
        <row r="924">
          <cell r="E924" t="str">
            <v>UA546SERVICE24004</v>
          </cell>
          <cell r="F924" t="str">
            <v>UA546SECTOR18</v>
          </cell>
          <cell r="G924">
            <v>546</v>
          </cell>
          <cell r="H924">
            <v>24004</v>
          </cell>
          <cell r="I924">
            <v>239864.428432534</v>
          </cell>
        </row>
        <row r="925">
          <cell r="E925" t="str">
            <v>UA548SERVICE24004</v>
          </cell>
          <cell r="F925" t="str">
            <v>UA548SECTOR18</v>
          </cell>
          <cell r="G925">
            <v>548</v>
          </cell>
          <cell r="H925">
            <v>24004</v>
          </cell>
          <cell r="I925">
            <v>369094.531510036</v>
          </cell>
        </row>
        <row r="926">
          <cell r="E926" t="str">
            <v>UA550SERVICE24004</v>
          </cell>
          <cell r="F926" t="str">
            <v>UA550SECTOR18</v>
          </cell>
          <cell r="G926">
            <v>550</v>
          </cell>
          <cell r="H926">
            <v>24004</v>
          </cell>
          <cell r="I926">
            <v>393802.480228973</v>
          </cell>
        </row>
        <row r="927">
          <cell r="E927" t="str">
            <v>UA552SERVICE24004</v>
          </cell>
          <cell r="F927" t="str">
            <v>UA552SECTOR18</v>
          </cell>
          <cell r="G927">
            <v>552</v>
          </cell>
          <cell r="H927">
            <v>24004</v>
          </cell>
          <cell r="I927">
            <v>1046846.1098379</v>
          </cell>
        </row>
        <row r="928">
          <cell r="E928" t="str">
            <v>UA512SERVICE24007</v>
          </cell>
          <cell r="F928" t="str">
            <v>UA512SECTOR19</v>
          </cell>
          <cell r="G928">
            <v>512</v>
          </cell>
          <cell r="H928">
            <v>24007</v>
          </cell>
          <cell r="I928">
            <v>5099390.43643697</v>
          </cell>
        </row>
        <row r="929">
          <cell r="E929" t="str">
            <v>UA514SERVICE24007</v>
          </cell>
          <cell r="F929" t="str">
            <v>UA514SECTOR19</v>
          </cell>
          <cell r="G929">
            <v>514</v>
          </cell>
          <cell r="H929">
            <v>24007</v>
          </cell>
          <cell r="I929">
            <v>8883950.60992091</v>
          </cell>
        </row>
        <row r="930">
          <cell r="E930" t="str">
            <v>UA516SERVICE24007</v>
          </cell>
          <cell r="F930" t="str">
            <v>UA516SECTOR19</v>
          </cell>
          <cell r="G930">
            <v>516</v>
          </cell>
          <cell r="H930">
            <v>24007</v>
          </cell>
          <cell r="I930">
            <v>8938456.38915056</v>
          </cell>
        </row>
        <row r="931">
          <cell r="E931" t="str">
            <v>UA518SERVICE24007</v>
          </cell>
          <cell r="F931" t="str">
            <v>UA518SECTOR19</v>
          </cell>
          <cell r="G931">
            <v>518</v>
          </cell>
          <cell r="H931">
            <v>24007</v>
          </cell>
          <cell r="I931">
            <v>9274731.83937305</v>
          </cell>
        </row>
        <row r="932">
          <cell r="E932" t="str">
            <v>UA520SERVICE24007</v>
          </cell>
          <cell r="F932" t="str">
            <v>UA520SECTOR19</v>
          </cell>
          <cell r="G932">
            <v>520</v>
          </cell>
          <cell r="H932">
            <v>24007</v>
          </cell>
          <cell r="I932">
            <v>9761601.7375802</v>
          </cell>
        </row>
        <row r="933">
          <cell r="E933" t="str">
            <v>UA522SERVICE24007</v>
          </cell>
          <cell r="F933" t="str">
            <v>UA522SECTOR19</v>
          </cell>
          <cell r="G933">
            <v>522</v>
          </cell>
          <cell r="H933">
            <v>24007</v>
          </cell>
          <cell r="I933">
            <v>9983230.59803013</v>
          </cell>
        </row>
        <row r="934">
          <cell r="E934" t="str">
            <v>UA524SERVICE24007</v>
          </cell>
          <cell r="F934" t="str">
            <v>UA524SECTOR19</v>
          </cell>
          <cell r="G934">
            <v>524</v>
          </cell>
          <cell r="H934">
            <v>24007</v>
          </cell>
          <cell r="I934">
            <v>8082383.94321694</v>
          </cell>
        </row>
        <row r="935">
          <cell r="E935" t="str">
            <v>UA526SERVICE24007</v>
          </cell>
          <cell r="F935" t="str">
            <v>UA526SECTOR19</v>
          </cell>
          <cell r="G935">
            <v>526</v>
          </cell>
          <cell r="H935">
            <v>24007</v>
          </cell>
          <cell r="I935">
            <v>4779457.04548931</v>
          </cell>
        </row>
        <row r="936">
          <cell r="E936" t="str">
            <v>UA528SERVICE24007</v>
          </cell>
          <cell r="F936" t="str">
            <v>UA528SECTOR19</v>
          </cell>
          <cell r="G936">
            <v>528</v>
          </cell>
          <cell r="H936">
            <v>24007</v>
          </cell>
          <cell r="I936">
            <v>7089806.61330257</v>
          </cell>
        </row>
        <row r="937">
          <cell r="E937" t="str">
            <v>UA530SERVICE24007</v>
          </cell>
          <cell r="F937" t="str">
            <v>UA530SECTOR19</v>
          </cell>
          <cell r="G937">
            <v>530</v>
          </cell>
          <cell r="H937">
            <v>24007</v>
          </cell>
          <cell r="I937">
            <v>14184406.0433813</v>
          </cell>
        </row>
        <row r="938">
          <cell r="E938" t="str">
            <v>UA532SERVICE24007</v>
          </cell>
          <cell r="F938" t="str">
            <v>UA532SECTOR19</v>
          </cell>
          <cell r="G938">
            <v>532</v>
          </cell>
          <cell r="H938">
            <v>24007</v>
          </cell>
          <cell r="I938">
            <v>18984248.8415212</v>
          </cell>
        </row>
        <row r="939">
          <cell r="E939" t="str">
            <v>UA534SERVICE24007</v>
          </cell>
          <cell r="F939" t="str">
            <v>UA534SECTOR19</v>
          </cell>
          <cell r="G939">
            <v>534</v>
          </cell>
          <cell r="H939">
            <v>24007</v>
          </cell>
          <cell r="I939">
            <v>16040844.5274607</v>
          </cell>
        </row>
        <row r="940">
          <cell r="E940" t="str">
            <v>UA536SERVICE24007</v>
          </cell>
          <cell r="F940" t="str">
            <v>UA536SECTOR19</v>
          </cell>
          <cell r="G940">
            <v>536</v>
          </cell>
          <cell r="H940">
            <v>24007</v>
          </cell>
          <cell r="I940">
            <v>12694501.6081228</v>
          </cell>
        </row>
        <row r="941">
          <cell r="E941" t="str">
            <v>UA538SERVICE24007</v>
          </cell>
          <cell r="F941" t="str">
            <v>UA538SECTOR19</v>
          </cell>
          <cell r="G941">
            <v>538</v>
          </cell>
          <cell r="H941">
            <v>24007</v>
          </cell>
          <cell r="I941">
            <v>8892747.55765521</v>
          </cell>
        </row>
        <row r="942">
          <cell r="E942" t="str">
            <v>UA540SERVICE24007</v>
          </cell>
          <cell r="F942" t="str">
            <v>UA540SECTOR19</v>
          </cell>
          <cell r="G942">
            <v>540</v>
          </cell>
          <cell r="H942">
            <v>24007</v>
          </cell>
          <cell r="I942">
            <v>22294939.4008959</v>
          </cell>
        </row>
        <row r="943">
          <cell r="E943" t="str">
            <v>UA542SERVICE24007</v>
          </cell>
          <cell r="F943" t="str">
            <v>UA542SECTOR19</v>
          </cell>
          <cell r="G943">
            <v>542</v>
          </cell>
          <cell r="H943">
            <v>24007</v>
          </cell>
          <cell r="I943">
            <v>5830695.93892743</v>
          </cell>
        </row>
        <row r="944">
          <cell r="E944" t="str">
            <v>UA544SERVICE24007</v>
          </cell>
          <cell r="F944" t="str">
            <v>UA544SECTOR19</v>
          </cell>
          <cell r="G944">
            <v>544</v>
          </cell>
          <cell r="H944">
            <v>24007</v>
          </cell>
          <cell r="I944">
            <v>13482545.3310876</v>
          </cell>
        </row>
        <row r="945">
          <cell r="E945" t="str">
            <v>UA545SERVICE24007</v>
          </cell>
          <cell r="F945" t="str">
            <v>UA545SECTOR19</v>
          </cell>
          <cell r="G945">
            <v>545</v>
          </cell>
          <cell r="H945">
            <v>24007</v>
          </cell>
          <cell r="I945">
            <v>8390562.00346767</v>
          </cell>
        </row>
        <row r="946">
          <cell r="E946" t="str">
            <v>UA546SERVICE24007</v>
          </cell>
          <cell r="F946" t="str">
            <v>UA546SECTOR19</v>
          </cell>
          <cell r="G946">
            <v>546</v>
          </cell>
          <cell r="H946">
            <v>24007</v>
          </cell>
          <cell r="I946">
            <v>7909336.38508299</v>
          </cell>
        </row>
        <row r="947">
          <cell r="E947" t="str">
            <v>UA548SERVICE24007</v>
          </cell>
          <cell r="F947" t="str">
            <v>UA548SECTOR19</v>
          </cell>
          <cell r="G947">
            <v>548</v>
          </cell>
          <cell r="H947">
            <v>24007</v>
          </cell>
          <cell r="I947">
            <v>5670998.38754348</v>
          </cell>
        </row>
        <row r="948">
          <cell r="E948" t="str">
            <v>UA550SERVICE24007</v>
          </cell>
          <cell r="F948" t="str">
            <v>UA550SECTOR19</v>
          </cell>
          <cell r="G948">
            <v>550</v>
          </cell>
          <cell r="H948">
            <v>24007</v>
          </cell>
          <cell r="I948">
            <v>10270469.4858294</v>
          </cell>
        </row>
        <row r="949">
          <cell r="E949" t="str">
            <v>UA552SERVICE24007</v>
          </cell>
          <cell r="F949" t="str">
            <v>UA552SECTOR19</v>
          </cell>
          <cell r="G949">
            <v>552</v>
          </cell>
          <cell r="H949">
            <v>24007</v>
          </cell>
          <cell r="I949">
            <v>27460695.2765234</v>
          </cell>
        </row>
        <row r="950">
          <cell r="E950" t="str">
            <v>UA512SERVICE24010</v>
          </cell>
          <cell r="F950" t="str">
            <v>UA512SECTOR11</v>
          </cell>
          <cell r="G950">
            <v>512</v>
          </cell>
          <cell r="H950">
            <v>24010</v>
          </cell>
          <cell r="I950">
            <v>99193.486945565</v>
          </cell>
        </row>
        <row r="951">
          <cell r="E951" t="str">
            <v>UA514SERVICE24010</v>
          </cell>
          <cell r="F951" t="str">
            <v>UA514SECTOR11</v>
          </cell>
          <cell r="G951">
            <v>514</v>
          </cell>
          <cell r="H951">
            <v>24010</v>
          </cell>
          <cell r="I951">
            <v>163909.200128932</v>
          </cell>
        </row>
        <row r="952">
          <cell r="E952" t="str">
            <v>UA516SERVICE24010</v>
          </cell>
          <cell r="F952" t="str">
            <v>UA516SECTOR11</v>
          </cell>
          <cell r="G952">
            <v>516</v>
          </cell>
          <cell r="H952">
            <v>24010</v>
          </cell>
          <cell r="I952">
            <v>177731.370691255</v>
          </cell>
        </row>
        <row r="953">
          <cell r="E953" t="str">
            <v>UA518SERVICE24010</v>
          </cell>
          <cell r="F953" t="str">
            <v>UA518SECTOR11</v>
          </cell>
          <cell r="G953">
            <v>518</v>
          </cell>
          <cell r="H953">
            <v>24010</v>
          </cell>
          <cell r="I953">
            <v>165850.516219146</v>
          </cell>
        </row>
        <row r="954">
          <cell r="E954" t="str">
            <v>UA520SERVICE24010</v>
          </cell>
          <cell r="F954" t="str">
            <v>UA520SECTOR11</v>
          </cell>
          <cell r="G954">
            <v>520</v>
          </cell>
          <cell r="H954">
            <v>24010</v>
          </cell>
          <cell r="I954">
            <v>189146.309301712</v>
          </cell>
        </row>
        <row r="955">
          <cell r="E955" t="str">
            <v>UA522SERVICE24010</v>
          </cell>
          <cell r="F955" t="str">
            <v>UA522SECTOR11</v>
          </cell>
          <cell r="G955">
            <v>522</v>
          </cell>
          <cell r="H955">
            <v>24010</v>
          </cell>
          <cell r="I955">
            <v>198526.748649625</v>
          </cell>
        </row>
        <row r="956">
          <cell r="E956" t="str">
            <v>UA524SERVICE24010</v>
          </cell>
          <cell r="F956" t="str">
            <v>UA524SECTOR11</v>
          </cell>
          <cell r="G956">
            <v>524</v>
          </cell>
          <cell r="H956">
            <v>24010</v>
          </cell>
          <cell r="I956">
            <v>150801.433887809</v>
          </cell>
        </row>
        <row r="957">
          <cell r="E957" t="str">
            <v>UA526SERVICE24010</v>
          </cell>
          <cell r="F957" t="str">
            <v>UA526SECTOR11</v>
          </cell>
          <cell r="G957">
            <v>526</v>
          </cell>
          <cell r="H957">
            <v>24010</v>
          </cell>
          <cell r="I957">
            <v>88570.605299915</v>
          </cell>
        </row>
        <row r="958">
          <cell r="E958" t="str">
            <v>UA528SERVICE24010</v>
          </cell>
          <cell r="F958" t="str">
            <v>UA528SECTOR11</v>
          </cell>
          <cell r="G958">
            <v>528</v>
          </cell>
          <cell r="H958">
            <v>24010</v>
          </cell>
          <cell r="I958">
            <v>172854.784672638</v>
          </cell>
        </row>
        <row r="959">
          <cell r="E959" t="str">
            <v>UA530SERVICE24010</v>
          </cell>
          <cell r="F959" t="str">
            <v>UA530SECTOR11</v>
          </cell>
          <cell r="G959">
            <v>530</v>
          </cell>
          <cell r="H959">
            <v>24010</v>
          </cell>
          <cell r="I959">
            <v>272296.76007775</v>
          </cell>
        </row>
        <row r="960">
          <cell r="E960" t="str">
            <v>UA532SERVICE24010</v>
          </cell>
          <cell r="F960" t="str">
            <v>UA532SECTOR11</v>
          </cell>
          <cell r="G960">
            <v>532</v>
          </cell>
          <cell r="H960">
            <v>24010</v>
          </cell>
          <cell r="I960">
            <v>393124.273532658</v>
          </cell>
        </row>
        <row r="961">
          <cell r="E961" t="str">
            <v>UA534SERVICE24010</v>
          </cell>
          <cell r="F961" t="str">
            <v>UA534SECTOR11</v>
          </cell>
          <cell r="G961">
            <v>534</v>
          </cell>
          <cell r="H961">
            <v>24010</v>
          </cell>
          <cell r="I961">
            <v>287376.903466531</v>
          </cell>
        </row>
        <row r="962">
          <cell r="E962" t="str">
            <v>UA536SERVICE24010</v>
          </cell>
          <cell r="F962" t="str">
            <v>UA536SECTOR11</v>
          </cell>
          <cell r="G962">
            <v>536</v>
          </cell>
          <cell r="H962">
            <v>24010</v>
          </cell>
          <cell r="I962">
            <v>229168.48181756</v>
          </cell>
        </row>
        <row r="963">
          <cell r="E963" t="str">
            <v>UA538SERVICE24010</v>
          </cell>
          <cell r="F963" t="str">
            <v>UA538SECTOR11</v>
          </cell>
          <cell r="G963">
            <v>538</v>
          </cell>
          <cell r="H963">
            <v>24010</v>
          </cell>
          <cell r="I963">
            <v>161036.052315416</v>
          </cell>
        </row>
        <row r="964">
          <cell r="E964" t="str">
            <v>UA540SERVICE24010</v>
          </cell>
          <cell r="F964" t="str">
            <v>UA540SECTOR11</v>
          </cell>
          <cell r="G964">
            <v>540</v>
          </cell>
          <cell r="H964">
            <v>24010</v>
          </cell>
          <cell r="I964">
            <v>430164.584533937</v>
          </cell>
        </row>
        <row r="965">
          <cell r="E965" t="str">
            <v>UA542SERVICE24010</v>
          </cell>
          <cell r="F965" t="str">
            <v>UA542SECTOR11</v>
          </cell>
          <cell r="G965">
            <v>542</v>
          </cell>
          <cell r="H965">
            <v>24010</v>
          </cell>
          <cell r="I965">
            <v>113155.432266382</v>
          </cell>
        </row>
        <row r="966">
          <cell r="E966" t="str">
            <v>UA544SERVICE24010</v>
          </cell>
          <cell r="F966" t="str">
            <v>UA544SECTOR11</v>
          </cell>
          <cell r="G966">
            <v>544</v>
          </cell>
          <cell r="H966">
            <v>24010</v>
          </cell>
          <cell r="I966">
            <v>302534.69949892</v>
          </cell>
        </row>
        <row r="967">
          <cell r="E967" t="str">
            <v>UA545SERVICE24010</v>
          </cell>
          <cell r="F967" t="str">
            <v>UA545SECTOR11</v>
          </cell>
          <cell r="G967">
            <v>545</v>
          </cell>
          <cell r="H967">
            <v>24010</v>
          </cell>
          <cell r="I967">
            <v>151453.71609412</v>
          </cell>
        </row>
        <row r="968">
          <cell r="E968" t="str">
            <v>UA546SERVICE24010</v>
          </cell>
          <cell r="F968" t="str">
            <v>UA546SECTOR11</v>
          </cell>
          <cell r="G968">
            <v>546</v>
          </cell>
          <cell r="H968">
            <v>24010</v>
          </cell>
          <cell r="I968">
            <v>162713.349417361</v>
          </cell>
        </row>
        <row r="969">
          <cell r="E969" t="str">
            <v>UA548SERVICE24010</v>
          </cell>
          <cell r="F969" t="str">
            <v>UA548SECTOR11</v>
          </cell>
          <cell r="G969">
            <v>548</v>
          </cell>
          <cell r="H969">
            <v>24010</v>
          </cell>
          <cell r="I969">
            <v>97982.1057052716</v>
          </cell>
        </row>
        <row r="970">
          <cell r="E970" t="str">
            <v>UA550SERVICE24010</v>
          </cell>
          <cell r="F970" t="str">
            <v>UA550SECTOR11</v>
          </cell>
          <cell r="G970">
            <v>550</v>
          </cell>
          <cell r="H970">
            <v>24010</v>
          </cell>
          <cell r="I970">
            <v>239651.588704714</v>
          </cell>
        </row>
        <row r="971">
          <cell r="E971" t="str">
            <v>UA552SERVICE24010</v>
          </cell>
          <cell r="F971" t="str">
            <v>UA552SECTOR11</v>
          </cell>
          <cell r="G971">
            <v>552</v>
          </cell>
          <cell r="H971">
            <v>24010</v>
          </cell>
          <cell r="I971">
            <v>522757.596772775</v>
          </cell>
        </row>
        <row r="972">
          <cell r="E972" t="str">
            <v>UA512SERVICE24013</v>
          </cell>
          <cell r="F972" t="str">
            <v>UA512SECTOR18</v>
          </cell>
          <cell r="G972">
            <v>512</v>
          </cell>
          <cell r="H972">
            <v>24013</v>
          </cell>
          <cell r="I972">
            <v>0</v>
          </cell>
        </row>
        <row r="973">
          <cell r="E973" t="str">
            <v>UA514SERVICE24013</v>
          </cell>
          <cell r="F973" t="str">
            <v>UA514SECTOR18</v>
          </cell>
          <cell r="G973">
            <v>514</v>
          </cell>
          <cell r="H973">
            <v>24013</v>
          </cell>
          <cell r="I973">
            <v>0</v>
          </cell>
        </row>
        <row r="974">
          <cell r="E974" t="str">
            <v>UA516SERVICE24013</v>
          </cell>
          <cell r="F974" t="str">
            <v>UA516SECTOR18</v>
          </cell>
          <cell r="G974">
            <v>516</v>
          </cell>
          <cell r="H974">
            <v>24013</v>
          </cell>
          <cell r="I974">
            <v>4430400</v>
          </cell>
        </row>
        <row r="975">
          <cell r="E975" t="str">
            <v>UA518SERVICE24013</v>
          </cell>
          <cell r="F975" t="str">
            <v>UA518SECTOR18</v>
          </cell>
          <cell r="G975">
            <v>518</v>
          </cell>
          <cell r="H975">
            <v>24013</v>
          </cell>
          <cell r="I975">
            <v>1426203</v>
          </cell>
        </row>
        <row r="976">
          <cell r="E976" t="str">
            <v>UA520SERVICE24013</v>
          </cell>
          <cell r="F976" t="str">
            <v>UA520SECTOR18</v>
          </cell>
          <cell r="G976">
            <v>520</v>
          </cell>
          <cell r="H976">
            <v>24013</v>
          </cell>
          <cell r="I976">
            <v>0</v>
          </cell>
        </row>
        <row r="977">
          <cell r="E977" t="str">
            <v>UA522SERVICE24013</v>
          </cell>
          <cell r="F977" t="str">
            <v>UA522SECTOR18</v>
          </cell>
          <cell r="G977">
            <v>522</v>
          </cell>
          <cell r="H977">
            <v>24013</v>
          </cell>
          <cell r="I977">
            <v>1882786</v>
          </cell>
        </row>
        <row r="978">
          <cell r="E978" t="str">
            <v>UA524SERVICE24013</v>
          </cell>
          <cell r="F978" t="str">
            <v>UA524SECTOR18</v>
          </cell>
          <cell r="G978">
            <v>524</v>
          </cell>
          <cell r="H978">
            <v>24013</v>
          </cell>
          <cell r="I978">
            <v>0</v>
          </cell>
        </row>
        <row r="979">
          <cell r="E979" t="str">
            <v>UA526SERVICE24013</v>
          </cell>
          <cell r="F979" t="str">
            <v>UA526SECTOR18</v>
          </cell>
          <cell r="G979">
            <v>526</v>
          </cell>
          <cell r="H979">
            <v>24013</v>
          </cell>
          <cell r="I979">
            <v>1230427</v>
          </cell>
        </row>
        <row r="980">
          <cell r="E980" t="str">
            <v>UA528SERVICE24013</v>
          </cell>
          <cell r="F980" t="str">
            <v>UA528SECTOR18</v>
          </cell>
          <cell r="G980">
            <v>528</v>
          </cell>
          <cell r="H980">
            <v>24013</v>
          </cell>
          <cell r="I980">
            <v>807122</v>
          </cell>
        </row>
        <row r="981">
          <cell r="E981" t="str">
            <v>UA530SERVICE24013</v>
          </cell>
          <cell r="F981" t="str">
            <v>UA530SECTOR18</v>
          </cell>
          <cell r="G981">
            <v>530</v>
          </cell>
          <cell r="H981">
            <v>24013</v>
          </cell>
          <cell r="I981">
            <v>0</v>
          </cell>
        </row>
        <row r="982">
          <cell r="E982" t="str">
            <v>UA532SERVICE24013</v>
          </cell>
          <cell r="F982" t="str">
            <v>UA532SECTOR18</v>
          </cell>
          <cell r="G982">
            <v>532</v>
          </cell>
          <cell r="H982">
            <v>24013</v>
          </cell>
          <cell r="I982">
            <v>0</v>
          </cell>
        </row>
        <row r="983">
          <cell r="E983" t="str">
            <v>UA534SERVICE24013</v>
          </cell>
          <cell r="F983" t="str">
            <v>UA534SECTOR18</v>
          </cell>
          <cell r="G983">
            <v>534</v>
          </cell>
          <cell r="H983">
            <v>24013</v>
          </cell>
          <cell r="I983">
            <v>0</v>
          </cell>
        </row>
        <row r="984">
          <cell r="E984" t="str">
            <v>UA536SERVICE24013</v>
          </cell>
          <cell r="F984" t="str">
            <v>UA536SECTOR18</v>
          </cell>
          <cell r="G984">
            <v>536</v>
          </cell>
          <cell r="H984">
            <v>24013</v>
          </cell>
          <cell r="I984">
            <v>1924689</v>
          </cell>
        </row>
        <row r="985">
          <cell r="E985" t="str">
            <v>UA538SERVICE24013</v>
          </cell>
          <cell r="F985" t="str">
            <v>UA538SECTOR18</v>
          </cell>
          <cell r="G985">
            <v>538</v>
          </cell>
          <cell r="H985">
            <v>24013</v>
          </cell>
          <cell r="I985">
            <v>0</v>
          </cell>
        </row>
        <row r="986">
          <cell r="E986" t="str">
            <v>UA540SERVICE24013</v>
          </cell>
          <cell r="F986" t="str">
            <v>UA540SECTOR18</v>
          </cell>
          <cell r="G986">
            <v>540</v>
          </cell>
          <cell r="H986">
            <v>24013</v>
          </cell>
          <cell r="I986">
            <v>2574616</v>
          </cell>
        </row>
        <row r="987">
          <cell r="E987" t="str">
            <v>UA542SERVICE24013</v>
          </cell>
          <cell r="F987" t="str">
            <v>UA542SECTOR18</v>
          </cell>
          <cell r="G987">
            <v>542</v>
          </cell>
          <cell r="H987">
            <v>24013</v>
          </cell>
          <cell r="I987">
            <v>0</v>
          </cell>
        </row>
        <row r="988">
          <cell r="E988" t="str">
            <v>UA544SERVICE24013</v>
          </cell>
          <cell r="F988" t="str">
            <v>UA544SECTOR18</v>
          </cell>
          <cell r="G988">
            <v>544</v>
          </cell>
          <cell r="H988">
            <v>24013</v>
          </cell>
          <cell r="I988">
            <v>6703584</v>
          </cell>
        </row>
        <row r="989">
          <cell r="E989" t="str">
            <v>UA545SERVICE24013</v>
          </cell>
          <cell r="F989" t="str">
            <v>UA545SECTOR18</v>
          </cell>
          <cell r="G989">
            <v>545</v>
          </cell>
          <cell r="H989">
            <v>24013</v>
          </cell>
          <cell r="I989">
            <v>0</v>
          </cell>
        </row>
        <row r="990">
          <cell r="E990" t="str">
            <v>UA546SERVICE24013</v>
          </cell>
          <cell r="F990" t="str">
            <v>UA546SECTOR18</v>
          </cell>
          <cell r="G990">
            <v>546</v>
          </cell>
          <cell r="H990">
            <v>24013</v>
          </cell>
          <cell r="I990">
            <v>0</v>
          </cell>
        </row>
        <row r="991">
          <cell r="E991" t="str">
            <v>UA548SERVICE24013</v>
          </cell>
          <cell r="F991" t="str">
            <v>UA548SECTOR18</v>
          </cell>
          <cell r="G991">
            <v>548</v>
          </cell>
          <cell r="H991">
            <v>24013</v>
          </cell>
          <cell r="I991">
            <v>0</v>
          </cell>
        </row>
        <row r="992">
          <cell r="E992" t="str">
            <v>UA550SERVICE24013</v>
          </cell>
          <cell r="F992" t="str">
            <v>UA550SECTOR18</v>
          </cell>
          <cell r="G992">
            <v>550</v>
          </cell>
          <cell r="H992">
            <v>24013</v>
          </cell>
          <cell r="I992">
            <v>7950217</v>
          </cell>
        </row>
        <row r="993">
          <cell r="E993" t="str">
            <v>UA552SERVICE24013</v>
          </cell>
          <cell r="F993" t="str">
            <v>UA552SECTOR18</v>
          </cell>
          <cell r="G993">
            <v>552</v>
          </cell>
          <cell r="H993">
            <v>24013</v>
          </cell>
          <cell r="I993">
            <v>0</v>
          </cell>
        </row>
        <row r="994">
          <cell r="E994" t="str">
            <v>UA512SERVICE24014</v>
          </cell>
          <cell r="F994" t="str">
            <v>UA512SECTOR18</v>
          </cell>
          <cell r="G994">
            <v>512</v>
          </cell>
          <cell r="H994">
            <v>24014</v>
          </cell>
          <cell r="I994">
            <v>244602.243430575</v>
          </cell>
        </row>
        <row r="995">
          <cell r="E995" t="str">
            <v>UA514SERVICE24014</v>
          </cell>
          <cell r="F995" t="str">
            <v>UA514SECTOR18</v>
          </cell>
          <cell r="G995">
            <v>514</v>
          </cell>
          <cell r="H995">
            <v>24014</v>
          </cell>
          <cell r="I995">
            <v>264905.312075571</v>
          </cell>
        </row>
        <row r="996">
          <cell r="E996" t="str">
            <v>UA516SERVICE24014</v>
          </cell>
          <cell r="F996" t="str">
            <v>UA516SECTOR18</v>
          </cell>
          <cell r="G996">
            <v>516</v>
          </cell>
          <cell r="H996">
            <v>24014</v>
          </cell>
          <cell r="I996">
            <v>131282.450352195</v>
          </cell>
        </row>
        <row r="997">
          <cell r="E997" t="str">
            <v>UA518SERVICE24014</v>
          </cell>
          <cell r="F997" t="str">
            <v>UA518SECTOR18</v>
          </cell>
          <cell r="G997">
            <v>518</v>
          </cell>
          <cell r="H997">
            <v>24014</v>
          </cell>
          <cell r="I997">
            <v>536831.858264687</v>
          </cell>
        </row>
        <row r="998">
          <cell r="E998" t="str">
            <v>UA520SERVICE24014</v>
          </cell>
          <cell r="F998" t="str">
            <v>UA520SECTOR18</v>
          </cell>
          <cell r="G998">
            <v>520</v>
          </cell>
          <cell r="H998">
            <v>24014</v>
          </cell>
          <cell r="I998">
            <v>469545.031343228</v>
          </cell>
        </row>
        <row r="999">
          <cell r="E999" t="str">
            <v>UA522SERVICE24014</v>
          </cell>
          <cell r="F999" t="str">
            <v>UA522SECTOR18</v>
          </cell>
          <cell r="G999">
            <v>522</v>
          </cell>
          <cell r="H999">
            <v>24014</v>
          </cell>
          <cell r="I999">
            <v>163097.417429189</v>
          </cell>
        </row>
        <row r="1000">
          <cell r="E1000" t="str">
            <v>UA524SERVICE24014</v>
          </cell>
          <cell r="F1000" t="str">
            <v>UA524SECTOR18</v>
          </cell>
          <cell r="G1000">
            <v>524</v>
          </cell>
          <cell r="H1000">
            <v>24014</v>
          </cell>
          <cell r="I1000">
            <v>571791.753121706</v>
          </cell>
        </row>
        <row r="1001">
          <cell r="E1001" t="str">
            <v>UA526SERVICE24014</v>
          </cell>
          <cell r="F1001" t="str">
            <v>UA526SECTOR18</v>
          </cell>
          <cell r="G1001">
            <v>526</v>
          </cell>
          <cell r="H1001">
            <v>24014</v>
          </cell>
          <cell r="I1001">
            <v>234041.137118119</v>
          </cell>
        </row>
        <row r="1002">
          <cell r="E1002" t="str">
            <v>UA528SERVICE24014</v>
          </cell>
          <cell r="F1002" t="str">
            <v>UA528SECTOR18</v>
          </cell>
          <cell r="G1002">
            <v>528</v>
          </cell>
          <cell r="H1002">
            <v>24014</v>
          </cell>
          <cell r="I1002">
            <v>1096043.90026629</v>
          </cell>
        </row>
        <row r="1003">
          <cell r="E1003" t="str">
            <v>UA530SERVICE24014</v>
          </cell>
          <cell r="F1003" t="str">
            <v>UA530SECTOR18</v>
          </cell>
          <cell r="G1003">
            <v>530</v>
          </cell>
          <cell r="H1003">
            <v>24014</v>
          </cell>
          <cell r="I1003">
            <v>634105.205879405</v>
          </cell>
        </row>
        <row r="1004">
          <cell r="E1004" t="str">
            <v>UA532SERVICE24014</v>
          </cell>
          <cell r="F1004" t="str">
            <v>UA532SECTOR18</v>
          </cell>
          <cell r="G1004">
            <v>532</v>
          </cell>
          <cell r="H1004">
            <v>24014</v>
          </cell>
          <cell r="I1004">
            <v>375270.335797835</v>
          </cell>
        </row>
        <row r="1005">
          <cell r="E1005" t="str">
            <v>UA534SERVICE24014</v>
          </cell>
          <cell r="F1005" t="str">
            <v>UA534SECTOR18</v>
          </cell>
          <cell r="G1005">
            <v>534</v>
          </cell>
          <cell r="H1005">
            <v>24014</v>
          </cell>
          <cell r="I1005">
            <v>680182.054749535</v>
          </cell>
        </row>
        <row r="1006">
          <cell r="E1006" t="str">
            <v>UA536SERVICE24014</v>
          </cell>
          <cell r="F1006" t="str">
            <v>UA536SECTOR18</v>
          </cell>
          <cell r="G1006">
            <v>536</v>
          </cell>
          <cell r="H1006">
            <v>24014</v>
          </cell>
          <cell r="I1006">
            <v>328754.659795609</v>
          </cell>
        </row>
        <row r="1007">
          <cell r="E1007" t="str">
            <v>UA538SERVICE24014</v>
          </cell>
          <cell r="F1007" t="str">
            <v>UA538SECTOR18</v>
          </cell>
          <cell r="G1007">
            <v>538</v>
          </cell>
          <cell r="H1007">
            <v>24014</v>
          </cell>
          <cell r="I1007">
            <v>153289.631026833</v>
          </cell>
        </row>
        <row r="1008">
          <cell r="E1008" t="str">
            <v>UA540SERVICE24014</v>
          </cell>
          <cell r="F1008" t="str">
            <v>UA540SECTOR18</v>
          </cell>
          <cell r="G1008">
            <v>540</v>
          </cell>
          <cell r="H1008">
            <v>24014</v>
          </cell>
          <cell r="I1008">
            <v>1170205.68559059</v>
          </cell>
        </row>
        <row r="1009">
          <cell r="E1009" t="str">
            <v>UA542SERVICE24014</v>
          </cell>
          <cell r="F1009" t="str">
            <v>UA542SECTOR18</v>
          </cell>
          <cell r="G1009">
            <v>542</v>
          </cell>
          <cell r="H1009">
            <v>24014</v>
          </cell>
          <cell r="I1009">
            <v>125285.146213543</v>
          </cell>
        </row>
        <row r="1010">
          <cell r="E1010" t="str">
            <v>UA544SERVICE24014</v>
          </cell>
          <cell r="F1010" t="str">
            <v>UA544SECTOR18</v>
          </cell>
          <cell r="G1010">
            <v>544</v>
          </cell>
          <cell r="H1010">
            <v>24014</v>
          </cell>
          <cell r="I1010">
            <v>380316.847816944</v>
          </cell>
        </row>
        <row r="1011">
          <cell r="E1011" t="str">
            <v>UA545SERVICE24014</v>
          </cell>
          <cell r="F1011" t="str">
            <v>UA545SECTOR18</v>
          </cell>
          <cell r="G1011">
            <v>545</v>
          </cell>
          <cell r="H1011">
            <v>24014</v>
          </cell>
          <cell r="I1011">
            <v>148104.15708256</v>
          </cell>
        </row>
        <row r="1012">
          <cell r="E1012" t="str">
            <v>UA546SERVICE24014</v>
          </cell>
          <cell r="F1012" t="str">
            <v>UA546SECTOR18</v>
          </cell>
          <cell r="G1012">
            <v>546</v>
          </cell>
          <cell r="H1012">
            <v>24014</v>
          </cell>
          <cell r="I1012">
            <v>596804.899651205</v>
          </cell>
        </row>
        <row r="1013">
          <cell r="E1013" t="str">
            <v>UA548SERVICE24014</v>
          </cell>
          <cell r="F1013" t="str">
            <v>UA548SECTOR18</v>
          </cell>
          <cell r="G1013">
            <v>548</v>
          </cell>
          <cell r="H1013">
            <v>24014</v>
          </cell>
          <cell r="I1013">
            <v>581445.950027829</v>
          </cell>
        </row>
        <row r="1014">
          <cell r="E1014" t="str">
            <v>UA550SERVICE24014</v>
          </cell>
          <cell r="F1014" t="str">
            <v>UA550SECTOR18</v>
          </cell>
          <cell r="G1014">
            <v>550</v>
          </cell>
          <cell r="H1014">
            <v>24014</v>
          </cell>
          <cell r="I1014">
            <v>109706.783024118</v>
          </cell>
        </row>
        <row r="1015">
          <cell r="E1015" t="str">
            <v>UA552SERVICE24014</v>
          </cell>
          <cell r="F1015" t="str">
            <v>UA552SECTOR18</v>
          </cell>
          <cell r="G1015">
            <v>552</v>
          </cell>
          <cell r="H1015">
            <v>24014</v>
          </cell>
          <cell r="I1015">
            <v>1004387.53994241</v>
          </cell>
        </row>
        <row r="1016">
          <cell r="E1016" t="str">
            <v>UA512SERVICE24015</v>
          </cell>
          <cell r="F1016" t="str">
            <v>UA512SECTOR6</v>
          </cell>
          <cell r="G1016">
            <v>512</v>
          </cell>
          <cell r="H1016">
            <v>24015</v>
          </cell>
          <cell r="I1016">
            <v>144090.74074074</v>
          </cell>
        </row>
        <row r="1017">
          <cell r="E1017" t="str">
            <v>UA514SERVICE24015</v>
          </cell>
          <cell r="F1017" t="str">
            <v>UA514SECTOR6</v>
          </cell>
          <cell r="G1017">
            <v>514</v>
          </cell>
          <cell r="H1017">
            <v>24015</v>
          </cell>
          <cell r="I1017">
            <v>144090.74074074</v>
          </cell>
        </row>
        <row r="1018">
          <cell r="E1018" t="str">
            <v>UA516SERVICE24015</v>
          </cell>
          <cell r="F1018" t="str">
            <v>UA516SECTOR6</v>
          </cell>
          <cell r="G1018">
            <v>516</v>
          </cell>
          <cell r="H1018">
            <v>24015</v>
          </cell>
          <cell r="I1018">
            <v>144090.74074074</v>
          </cell>
        </row>
        <row r="1019">
          <cell r="E1019" t="str">
            <v>UA518SERVICE24015</v>
          </cell>
          <cell r="F1019" t="str">
            <v>UA518SECTOR6</v>
          </cell>
          <cell r="G1019">
            <v>518</v>
          </cell>
          <cell r="H1019">
            <v>24015</v>
          </cell>
          <cell r="I1019">
            <v>144090.74074074</v>
          </cell>
        </row>
        <row r="1020">
          <cell r="E1020" t="str">
            <v>UA520SERVICE24015</v>
          </cell>
          <cell r="F1020" t="str">
            <v>UA520SECTOR6</v>
          </cell>
          <cell r="G1020">
            <v>520</v>
          </cell>
          <cell r="H1020">
            <v>24015</v>
          </cell>
          <cell r="I1020">
            <v>144090.74074074</v>
          </cell>
        </row>
        <row r="1021">
          <cell r="E1021" t="str">
            <v>UA522SERVICE24015</v>
          </cell>
          <cell r="F1021" t="str">
            <v>UA522SECTOR6</v>
          </cell>
          <cell r="G1021">
            <v>522</v>
          </cell>
          <cell r="H1021">
            <v>24015</v>
          </cell>
          <cell r="I1021">
            <v>144090.74074074</v>
          </cell>
        </row>
        <row r="1022">
          <cell r="E1022" t="str">
            <v>UA524SERVICE24015</v>
          </cell>
          <cell r="F1022" t="str">
            <v>UA524SECTOR6</v>
          </cell>
          <cell r="G1022">
            <v>524</v>
          </cell>
          <cell r="H1022">
            <v>24015</v>
          </cell>
          <cell r="I1022">
            <v>216136.111111111</v>
          </cell>
        </row>
        <row r="1023">
          <cell r="E1023" t="str">
            <v>UA526SERVICE24015</v>
          </cell>
          <cell r="F1023" t="str">
            <v>UA526SECTOR6</v>
          </cell>
          <cell r="G1023">
            <v>526</v>
          </cell>
          <cell r="H1023">
            <v>24015</v>
          </cell>
          <cell r="I1023">
            <v>216136.111111111</v>
          </cell>
        </row>
        <row r="1024">
          <cell r="E1024" t="str">
            <v>UA528SERVICE24015</v>
          </cell>
          <cell r="F1024" t="str">
            <v>UA528SECTOR6</v>
          </cell>
          <cell r="G1024">
            <v>528</v>
          </cell>
          <cell r="H1024">
            <v>24015</v>
          </cell>
          <cell r="I1024">
            <v>216136.111111111</v>
          </cell>
        </row>
        <row r="1025">
          <cell r="E1025" t="str">
            <v>UA530SERVICE24015</v>
          </cell>
          <cell r="F1025" t="str">
            <v>UA530SECTOR6</v>
          </cell>
          <cell r="G1025">
            <v>530</v>
          </cell>
          <cell r="H1025">
            <v>24015</v>
          </cell>
          <cell r="I1025">
            <v>216136.111111111</v>
          </cell>
        </row>
        <row r="1026">
          <cell r="E1026" t="str">
            <v>UA532SERVICE24015</v>
          </cell>
          <cell r="F1026" t="str">
            <v>UA532SECTOR6</v>
          </cell>
          <cell r="G1026">
            <v>532</v>
          </cell>
          <cell r="H1026">
            <v>24015</v>
          </cell>
          <cell r="I1026">
            <v>288181.481481481</v>
          </cell>
        </row>
        <row r="1027">
          <cell r="E1027" t="str">
            <v>UA534SERVICE24015</v>
          </cell>
          <cell r="F1027" t="str">
            <v>UA534SECTOR6</v>
          </cell>
          <cell r="G1027">
            <v>534</v>
          </cell>
          <cell r="H1027">
            <v>24015</v>
          </cell>
          <cell r="I1027">
            <v>288181.481481481</v>
          </cell>
        </row>
        <row r="1028">
          <cell r="E1028" t="str">
            <v>UA536SERVICE24015</v>
          </cell>
          <cell r="F1028" t="str">
            <v>UA536SECTOR6</v>
          </cell>
          <cell r="G1028">
            <v>536</v>
          </cell>
          <cell r="H1028">
            <v>24015</v>
          </cell>
          <cell r="I1028">
            <v>288181.481481481</v>
          </cell>
        </row>
        <row r="1029">
          <cell r="E1029" t="str">
            <v>UA538SERVICE24015</v>
          </cell>
          <cell r="F1029" t="str">
            <v>UA538SECTOR6</v>
          </cell>
          <cell r="G1029">
            <v>538</v>
          </cell>
          <cell r="H1029">
            <v>24015</v>
          </cell>
          <cell r="I1029">
            <v>279705.555555555</v>
          </cell>
        </row>
        <row r="1030">
          <cell r="E1030" t="str">
            <v>UA540SERVICE24015</v>
          </cell>
          <cell r="F1030" t="str">
            <v>UA540SECTOR6</v>
          </cell>
          <cell r="G1030">
            <v>540</v>
          </cell>
          <cell r="H1030">
            <v>24015</v>
          </cell>
          <cell r="I1030">
            <v>279705.555555555</v>
          </cell>
        </row>
        <row r="1031">
          <cell r="E1031" t="str">
            <v>UA542SERVICE24015</v>
          </cell>
          <cell r="F1031" t="str">
            <v>UA542SECTOR6</v>
          </cell>
          <cell r="G1031">
            <v>542</v>
          </cell>
          <cell r="H1031">
            <v>24015</v>
          </cell>
          <cell r="I1031">
            <v>279705.555555555</v>
          </cell>
        </row>
        <row r="1032">
          <cell r="E1032" t="str">
            <v>UA544SERVICE24015</v>
          </cell>
          <cell r="F1032" t="str">
            <v>UA544SECTOR6</v>
          </cell>
          <cell r="G1032">
            <v>544</v>
          </cell>
          <cell r="H1032">
            <v>24015</v>
          </cell>
          <cell r="I1032">
            <v>172908.888888888</v>
          </cell>
        </row>
        <row r="1033">
          <cell r="E1033" t="str">
            <v>UA545SERVICE24015</v>
          </cell>
          <cell r="F1033" t="str">
            <v>UA545SECTOR6</v>
          </cell>
          <cell r="G1033">
            <v>545</v>
          </cell>
          <cell r="H1033">
            <v>24015</v>
          </cell>
          <cell r="I1033">
            <v>172908.888888888</v>
          </cell>
        </row>
        <row r="1034">
          <cell r="E1034" t="str">
            <v>UA546SERVICE24015</v>
          </cell>
          <cell r="F1034" t="str">
            <v>UA546SECTOR6</v>
          </cell>
          <cell r="G1034">
            <v>546</v>
          </cell>
          <cell r="H1034">
            <v>24015</v>
          </cell>
          <cell r="I1034">
            <v>172908.888888888</v>
          </cell>
        </row>
        <row r="1035">
          <cell r="E1035" t="str">
            <v>UA548SERVICE24015</v>
          </cell>
          <cell r="F1035" t="str">
            <v>UA548SECTOR6</v>
          </cell>
          <cell r="G1035">
            <v>548</v>
          </cell>
          <cell r="H1035">
            <v>24015</v>
          </cell>
          <cell r="I1035">
            <v>172908.888888888</v>
          </cell>
        </row>
        <row r="1036">
          <cell r="E1036" t="str">
            <v>UA550SERVICE24015</v>
          </cell>
          <cell r="F1036" t="str">
            <v>UA550SECTOR6</v>
          </cell>
          <cell r="G1036">
            <v>550</v>
          </cell>
          <cell r="H1036">
            <v>24015</v>
          </cell>
          <cell r="I1036">
            <v>172908.888888888</v>
          </cell>
        </row>
        <row r="1037">
          <cell r="E1037" t="str">
            <v>UA552SERVICE24015</v>
          </cell>
          <cell r="F1037" t="str">
            <v>UA552SECTOR6</v>
          </cell>
          <cell r="G1037">
            <v>552</v>
          </cell>
          <cell r="H1037">
            <v>24015</v>
          </cell>
          <cell r="I1037">
            <v>279705.555555555</v>
          </cell>
        </row>
        <row r="1038">
          <cell r="E1038" t="str">
            <v>UA512SERVICE24016</v>
          </cell>
          <cell r="F1038" t="str">
            <v>UA512SECTOR18</v>
          </cell>
          <cell r="G1038">
            <v>512</v>
          </cell>
          <cell r="H1038">
            <v>24016</v>
          </cell>
          <cell r="I1038">
            <v>7633922</v>
          </cell>
        </row>
        <row r="1039">
          <cell r="E1039" t="str">
            <v>UA514SERVICE24016</v>
          </cell>
          <cell r="F1039" t="str">
            <v>UA514SECTOR18</v>
          </cell>
          <cell r="G1039">
            <v>514</v>
          </cell>
          <cell r="H1039">
            <v>24016</v>
          </cell>
          <cell r="I1039">
            <v>13827141</v>
          </cell>
        </row>
        <row r="1040">
          <cell r="E1040" t="str">
            <v>UA516SERVICE24016</v>
          </cell>
          <cell r="F1040" t="str">
            <v>UA516SECTOR18</v>
          </cell>
          <cell r="G1040">
            <v>516</v>
          </cell>
          <cell r="H1040">
            <v>24016</v>
          </cell>
          <cell r="I1040">
            <v>11641583</v>
          </cell>
        </row>
        <row r="1041">
          <cell r="E1041" t="str">
            <v>UA518SERVICE24016</v>
          </cell>
          <cell r="F1041" t="str">
            <v>UA518SECTOR18</v>
          </cell>
          <cell r="G1041">
            <v>518</v>
          </cell>
          <cell r="H1041">
            <v>24016</v>
          </cell>
          <cell r="I1041">
            <v>10703083</v>
          </cell>
        </row>
        <row r="1042">
          <cell r="E1042" t="str">
            <v>UA520SERVICE24016</v>
          </cell>
          <cell r="F1042" t="str">
            <v>UA520SECTOR18</v>
          </cell>
          <cell r="G1042">
            <v>520</v>
          </cell>
          <cell r="H1042">
            <v>24016</v>
          </cell>
          <cell r="I1042">
            <v>14191024</v>
          </cell>
        </row>
        <row r="1043">
          <cell r="E1043" t="str">
            <v>UA522SERVICE24016</v>
          </cell>
          <cell r="F1043" t="str">
            <v>UA522SECTOR18</v>
          </cell>
          <cell r="G1043">
            <v>522</v>
          </cell>
          <cell r="H1043">
            <v>24016</v>
          </cell>
          <cell r="I1043">
            <v>11660715</v>
          </cell>
        </row>
        <row r="1044">
          <cell r="E1044" t="str">
            <v>UA524SERVICE24016</v>
          </cell>
          <cell r="F1044" t="str">
            <v>UA524SECTOR18</v>
          </cell>
          <cell r="G1044">
            <v>524</v>
          </cell>
          <cell r="H1044">
            <v>24016</v>
          </cell>
          <cell r="I1044">
            <v>16205436</v>
          </cell>
        </row>
        <row r="1045">
          <cell r="E1045" t="str">
            <v>UA526SERVICE24016</v>
          </cell>
          <cell r="F1045" t="str">
            <v>UA526SECTOR18</v>
          </cell>
          <cell r="G1045">
            <v>526</v>
          </cell>
          <cell r="H1045">
            <v>24016</v>
          </cell>
          <cell r="I1045">
            <v>9047984</v>
          </cell>
        </row>
        <row r="1046">
          <cell r="E1046" t="str">
            <v>UA528SERVICE24016</v>
          </cell>
          <cell r="F1046" t="str">
            <v>UA528SECTOR18</v>
          </cell>
          <cell r="G1046">
            <v>528</v>
          </cell>
          <cell r="H1046">
            <v>24016</v>
          </cell>
          <cell r="I1046">
            <v>12845635</v>
          </cell>
        </row>
        <row r="1047">
          <cell r="E1047" t="str">
            <v>UA530SERVICE24016</v>
          </cell>
          <cell r="F1047" t="str">
            <v>UA530SECTOR18</v>
          </cell>
          <cell r="G1047">
            <v>530</v>
          </cell>
          <cell r="H1047">
            <v>24016</v>
          </cell>
          <cell r="I1047">
            <v>19056233</v>
          </cell>
        </row>
        <row r="1048">
          <cell r="E1048" t="str">
            <v>UA532SERVICE24016</v>
          </cell>
          <cell r="F1048" t="str">
            <v>UA532SECTOR18</v>
          </cell>
          <cell r="G1048">
            <v>532</v>
          </cell>
          <cell r="H1048">
            <v>24016</v>
          </cell>
          <cell r="I1048">
            <v>23374516</v>
          </cell>
        </row>
        <row r="1049">
          <cell r="E1049" t="str">
            <v>UA534SERVICE24016</v>
          </cell>
          <cell r="F1049" t="str">
            <v>UA534SECTOR18</v>
          </cell>
          <cell r="G1049">
            <v>534</v>
          </cell>
          <cell r="H1049">
            <v>24016</v>
          </cell>
          <cell r="I1049">
            <v>14261306</v>
          </cell>
        </row>
        <row r="1050">
          <cell r="E1050" t="str">
            <v>UA536SERVICE24016</v>
          </cell>
          <cell r="F1050" t="str">
            <v>UA536SECTOR18</v>
          </cell>
          <cell r="G1050">
            <v>536</v>
          </cell>
          <cell r="H1050">
            <v>24016</v>
          </cell>
          <cell r="I1050">
            <v>12990918</v>
          </cell>
        </row>
        <row r="1051">
          <cell r="E1051" t="str">
            <v>UA538SERVICE24016</v>
          </cell>
          <cell r="F1051" t="str">
            <v>UA538SECTOR18</v>
          </cell>
          <cell r="G1051">
            <v>538</v>
          </cell>
          <cell r="H1051">
            <v>24016</v>
          </cell>
          <cell r="I1051">
            <v>10838378</v>
          </cell>
        </row>
        <row r="1052">
          <cell r="E1052" t="str">
            <v>UA540SERVICE24016</v>
          </cell>
          <cell r="F1052" t="str">
            <v>UA540SECTOR18</v>
          </cell>
          <cell r="G1052">
            <v>540</v>
          </cell>
          <cell r="H1052">
            <v>24016</v>
          </cell>
          <cell r="I1052">
            <v>25075890</v>
          </cell>
        </row>
        <row r="1053">
          <cell r="E1053" t="str">
            <v>UA542SERVICE24016</v>
          </cell>
          <cell r="F1053" t="str">
            <v>UA542SECTOR18</v>
          </cell>
          <cell r="G1053">
            <v>542</v>
          </cell>
          <cell r="H1053">
            <v>24016</v>
          </cell>
          <cell r="I1053">
            <v>6242135</v>
          </cell>
        </row>
        <row r="1054">
          <cell r="E1054" t="str">
            <v>UA544SERVICE24016</v>
          </cell>
          <cell r="F1054" t="str">
            <v>UA544SECTOR18</v>
          </cell>
          <cell r="G1054">
            <v>544</v>
          </cell>
          <cell r="H1054">
            <v>24016</v>
          </cell>
          <cell r="I1054">
            <v>16570894</v>
          </cell>
        </row>
        <row r="1055">
          <cell r="E1055" t="str">
            <v>UA545SERVICE24016</v>
          </cell>
          <cell r="F1055" t="str">
            <v>UA545SECTOR18</v>
          </cell>
          <cell r="G1055">
            <v>545</v>
          </cell>
          <cell r="H1055">
            <v>24016</v>
          </cell>
          <cell r="I1055">
            <v>8794739</v>
          </cell>
        </row>
        <row r="1056">
          <cell r="E1056" t="str">
            <v>UA546SERVICE24016</v>
          </cell>
          <cell r="F1056" t="str">
            <v>UA546SECTOR18</v>
          </cell>
          <cell r="G1056">
            <v>546</v>
          </cell>
          <cell r="H1056">
            <v>24016</v>
          </cell>
          <cell r="I1056">
            <v>9679039</v>
          </cell>
        </row>
        <row r="1057">
          <cell r="E1057" t="str">
            <v>UA548SERVICE24016</v>
          </cell>
          <cell r="F1057" t="str">
            <v>UA548SECTOR18</v>
          </cell>
          <cell r="G1057">
            <v>548</v>
          </cell>
          <cell r="H1057">
            <v>24016</v>
          </cell>
          <cell r="I1057">
            <v>8054191</v>
          </cell>
        </row>
        <row r="1058">
          <cell r="E1058" t="str">
            <v>UA550SERVICE24016</v>
          </cell>
          <cell r="F1058" t="str">
            <v>UA550SECTOR18</v>
          </cell>
          <cell r="G1058">
            <v>550</v>
          </cell>
          <cell r="H1058">
            <v>24016</v>
          </cell>
          <cell r="I1058">
            <v>14281755</v>
          </cell>
        </row>
        <row r="1059">
          <cell r="E1059" t="str">
            <v>UA552SERVICE24016</v>
          </cell>
          <cell r="F1059" t="str">
            <v>UA552SECTOR18</v>
          </cell>
          <cell r="G1059">
            <v>552</v>
          </cell>
          <cell r="H1059">
            <v>24016</v>
          </cell>
          <cell r="I1059">
            <v>29441294</v>
          </cell>
        </row>
        <row r="1060">
          <cell r="E1060" t="str">
            <v>UASERVICE</v>
          </cell>
          <cell r="F1060" t="e">
            <v>#N/A</v>
          </cell>
        </row>
        <row r="1061">
          <cell r="E1061" t="str">
            <v>UASERVICE</v>
          </cell>
          <cell r="F1061" t="e">
            <v>#N/A</v>
          </cell>
        </row>
        <row r="1062">
          <cell r="E1062" t="str">
            <v>UASERVICE</v>
          </cell>
          <cell r="F1062" t="e">
            <v>#N/A</v>
          </cell>
        </row>
        <row r="1063">
          <cell r="E1063" t="str">
            <v>UASERVICE</v>
          </cell>
          <cell r="F1063" t="e">
            <v>#N/A</v>
          </cell>
        </row>
        <row r="1064">
          <cell r="E1064" t="str">
            <v>UASERVICE</v>
          </cell>
          <cell r="F1064" t="e">
            <v>#N/A</v>
          </cell>
        </row>
        <row r="1065">
          <cell r="E1065" t="str">
            <v>UASERVICE</v>
          </cell>
          <cell r="F1065" t="e">
            <v>#N/A</v>
          </cell>
        </row>
        <row r="1066">
          <cell r="E1066" t="str">
            <v>UASERVICE</v>
          </cell>
          <cell r="F1066" t="e">
            <v>#N/A</v>
          </cell>
        </row>
        <row r="1067">
          <cell r="E1067" t="str">
            <v>UASERVICE</v>
          </cell>
          <cell r="F1067" t="e">
            <v>#N/A</v>
          </cell>
        </row>
        <row r="1068">
          <cell r="E1068" t="str">
            <v>UASERVICE</v>
          </cell>
          <cell r="F1068" t="e">
            <v>#N/A</v>
          </cell>
        </row>
        <row r="1069">
          <cell r="E1069" t="str">
            <v>UASERVICE</v>
          </cell>
          <cell r="F1069" t="e">
            <v>#N/A</v>
          </cell>
        </row>
        <row r="1070">
          <cell r="E1070" t="str">
            <v>UASERVICE</v>
          </cell>
          <cell r="F1070" t="e">
            <v>#N/A</v>
          </cell>
        </row>
        <row r="1071">
          <cell r="E1071" t="str">
            <v>UASERVICE</v>
          </cell>
          <cell r="F1071" t="e">
            <v>#N/A</v>
          </cell>
        </row>
        <row r="1072">
          <cell r="E1072" t="str">
            <v>UASERVICE</v>
          </cell>
          <cell r="F1072" t="e">
            <v>#N/A</v>
          </cell>
        </row>
        <row r="1073">
          <cell r="E1073" t="str">
            <v>UASERVICE</v>
          </cell>
          <cell r="F1073" t="e">
            <v>#N/A</v>
          </cell>
        </row>
        <row r="1074">
          <cell r="E1074" t="str">
            <v>UASERVICE</v>
          </cell>
          <cell r="F1074" t="e">
            <v>#N/A</v>
          </cell>
        </row>
        <row r="1075">
          <cell r="E1075" t="str">
            <v>UASERVICE</v>
          </cell>
          <cell r="F1075" t="e">
            <v>#N/A</v>
          </cell>
        </row>
        <row r="1076">
          <cell r="E1076" t="str">
            <v>UASERVICE</v>
          </cell>
          <cell r="F1076" t="e">
            <v>#N/A</v>
          </cell>
        </row>
        <row r="1077">
          <cell r="E1077" t="str">
            <v>UASERVICE</v>
          </cell>
          <cell r="F1077" t="e">
            <v>#N/A</v>
          </cell>
        </row>
        <row r="1078">
          <cell r="E1078" t="str">
            <v>UASERVICE</v>
          </cell>
          <cell r="F1078" t="e">
            <v>#N/A</v>
          </cell>
        </row>
        <row r="1079">
          <cell r="E1079" t="str">
            <v>UASERVICE</v>
          </cell>
          <cell r="F1079" t="e">
            <v>#N/A</v>
          </cell>
        </row>
        <row r="1080">
          <cell r="E1080" t="str">
            <v>UASERVICE</v>
          </cell>
          <cell r="F1080" t="e">
            <v>#N/A</v>
          </cell>
        </row>
        <row r="1081">
          <cell r="E1081" t="str">
            <v>UASERVICE</v>
          </cell>
          <cell r="F1081" t="e">
            <v>#N/A</v>
          </cell>
        </row>
        <row r="1082">
          <cell r="E1082" t="str">
            <v>UASERVICE</v>
          </cell>
          <cell r="F1082" t="e">
            <v>#N/A</v>
          </cell>
        </row>
        <row r="1083">
          <cell r="E1083" t="str">
            <v>UASERVICE</v>
          </cell>
          <cell r="F1083" t="e">
            <v>#N/A</v>
          </cell>
        </row>
        <row r="1084">
          <cell r="E1084" t="str">
            <v>UASERVICE</v>
          </cell>
          <cell r="F1084" t="e">
            <v>#N/A</v>
          </cell>
        </row>
        <row r="1085">
          <cell r="E1085" t="str">
            <v>UASERVICE</v>
          </cell>
          <cell r="F1085" t="e">
            <v>#N/A</v>
          </cell>
        </row>
        <row r="1086">
          <cell r="E1086" t="str">
            <v>UASERVICE</v>
          </cell>
          <cell r="F1086" t="e">
            <v>#N/A</v>
          </cell>
        </row>
        <row r="1087">
          <cell r="E1087" t="str">
            <v>UASERVICE</v>
          </cell>
          <cell r="F1087" t="e">
            <v>#N/A</v>
          </cell>
        </row>
        <row r="1088">
          <cell r="E1088" t="str">
            <v>UASERVICE</v>
          </cell>
          <cell r="F1088" t="e">
            <v>#N/A</v>
          </cell>
        </row>
        <row r="1089">
          <cell r="E1089" t="str">
            <v>UASERVICE</v>
          </cell>
          <cell r="F1089" t="e">
            <v>#N/A</v>
          </cell>
        </row>
        <row r="1090">
          <cell r="E1090" t="str">
            <v>UASERVICE</v>
          </cell>
          <cell r="F1090" t="e">
            <v>#N/A</v>
          </cell>
        </row>
        <row r="1091">
          <cell r="E1091" t="str">
            <v>UASERVICE</v>
          </cell>
          <cell r="F1091" t="e">
            <v>#N/A</v>
          </cell>
        </row>
        <row r="1092">
          <cell r="E1092" t="str">
            <v>UASERVICE</v>
          </cell>
          <cell r="F1092" t="e">
            <v>#N/A</v>
          </cell>
        </row>
        <row r="1093">
          <cell r="E1093" t="str">
            <v>UASERVICE</v>
          </cell>
          <cell r="F1093" t="e">
            <v>#N/A</v>
          </cell>
        </row>
        <row r="1094">
          <cell r="E1094" t="str">
            <v>UASERVICE</v>
          </cell>
          <cell r="F1094" t="e">
            <v>#N/A</v>
          </cell>
        </row>
        <row r="1095">
          <cell r="E1095" t="str">
            <v>UASERVICE</v>
          </cell>
          <cell r="F1095" t="e">
            <v>#N/A</v>
          </cell>
        </row>
        <row r="1096">
          <cell r="E1096" t="str">
            <v>UASERVICE</v>
          </cell>
          <cell r="F1096" t="e">
            <v>#N/A</v>
          </cell>
        </row>
        <row r="1097">
          <cell r="E1097" t="str">
            <v>UASERVICE</v>
          </cell>
          <cell r="F1097" t="e">
            <v>#N/A</v>
          </cell>
        </row>
        <row r="1098">
          <cell r="E1098" t="str">
            <v>UASERVICE</v>
          </cell>
          <cell r="F1098" t="e">
            <v>#N/A</v>
          </cell>
        </row>
        <row r="1099">
          <cell r="E1099" t="str">
            <v>UASERVICE</v>
          </cell>
          <cell r="F1099" t="e">
            <v>#N/A</v>
          </cell>
        </row>
        <row r="1100">
          <cell r="E1100" t="str">
            <v>UASERVICE</v>
          </cell>
          <cell r="F1100" t="e">
            <v>#N/A</v>
          </cell>
        </row>
        <row r="1101">
          <cell r="E1101" t="str">
            <v>UASERVICE</v>
          </cell>
          <cell r="F1101" t="e">
            <v>#N/A</v>
          </cell>
        </row>
        <row r="1102">
          <cell r="E1102" t="str">
            <v>UASERVICE</v>
          </cell>
          <cell r="F1102" t="e">
            <v>#N/A</v>
          </cell>
        </row>
        <row r="1103">
          <cell r="E1103" t="str">
            <v>UASERVICE</v>
          </cell>
          <cell r="F1103" t="e">
            <v>#N/A</v>
          </cell>
        </row>
        <row r="1104">
          <cell r="E1104" t="str">
            <v>UASERVICE</v>
          </cell>
          <cell r="F1104" t="e">
            <v>#N/A</v>
          </cell>
        </row>
        <row r="1105">
          <cell r="E1105" t="str">
            <v>UASERVICE</v>
          </cell>
          <cell r="F1105" t="e">
            <v>#N/A</v>
          </cell>
        </row>
        <row r="1106">
          <cell r="E1106" t="str">
            <v>UASERVICE</v>
          </cell>
          <cell r="F1106" t="e">
            <v>#N/A</v>
          </cell>
        </row>
        <row r="1107">
          <cell r="E1107" t="str">
            <v>UASERVICE</v>
          </cell>
          <cell r="F1107" t="e">
            <v>#N/A</v>
          </cell>
        </row>
        <row r="1108">
          <cell r="E1108" t="str">
            <v>UASERVICE</v>
          </cell>
          <cell r="F1108" t="e">
            <v>#N/A</v>
          </cell>
        </row>
        <row r="1109">
          <cell r="E1109" t="str">
            <v>UASERVICE</v>
          </cell>
          <cell r="F1109" t="e">
            <v>#N/A</v>
          </cell>
        </row>
        <row r="1110">
          <cell r="E1110" t="str">
            <v>UASERVICE</v>
          </cell>
          <cell r="F1110" t="e">
            <v>#N/A</v>
          </cell>
        </row>
        <row r="1111">
          <cell r="E1111" t="str">
            <v>UASERVICE</v>
          </cell>
          <cell r="F1111" t="e">
            <v>#N/A</v>
          </cell>
        </row>
        <row r="1112">
          <cell r="E1112" t="str">
            <v>UASERVICE</v>
          </cell>
          <cell r="F1112" t="e">
            <v>#N/A</v>
          </cell>
        </row>
        <row r="1113">
          <cell r="E1113" t="str">
            <v>UASERVICE</v>
          </cell>
          <cell r="F1113" t="e">
            <v>#N/A</v>
          </cell>
        </row>
        <row r="1114">
          <cell r="E1114" t="str">
            <v>UASERVICE</v>
          </cell>
          <cell r="F1114" t="e">
            <v>#N/A</v>
          </cell>
        </row>
        <row r="1115">
          <cell r="E1115" t="str">
            <v>UASERVICE</v>
          </cell>
          <cell r="F1115" t="e">
            <v>#N/A</v>
          </cell>
        </row>
        <row r="1116">
          <cell r="E1116" t="str">
            <v>UASERVICE</v>
          </cell>
          <cell r="F1116" t="e">
            <v>#N/A</v>
          </cell>
        </row>
        <row r="1117">
          <cell r="E1117" t="str">
            <v>UASERVICE</v>
          </cell>
          <cell r="F1117" t="e">
            <v>#N/A</v>
          </cell>
        </row>
        <row r="1118">
          <cell r="E1118" t="str">
            <v>UASERVICE</v>
          </cell>
          <cell r="F1118" t="e">
            <v>#N/A</v>
          </cell>
        </row>
        <row r="1119">
          <cell r="E1119" t="str">
            <v>UASERVICE</v>
          </cell>
          <cell r="F1119" t="e">
            <v>#N/A</v>
          </cell>
        </row>
        <row r="1120">
          <cell r="E1120" t="str">
            <v>UASERVICE</v>
          </cell>
          <cell r="F1120" t="e">
            <v>#N/A</v>
          </cell>
        </row>
        <row r="1121">
          <cell r="E1121" t="str">
            <v>UASERVICE</v>
          </cell>
          <cell r="F1121" t="e">
            <v>#N/A</v>
          </cell>
        </row>
        <row r="1122">
          <cell r="E1122" t="str">
            <v>UASERVICE</v>
          </cell>
          <cell r="F1122" t="e">
            <v>#N/A</v>
          </cell>
        </row>
        <row r="1123">
          <cell r="E1123" t="str">
            <v>UASERVICE</v>
          </cell>
          <cell r="F1123" t="e">
            <v>#N/A</v>
          </cell>
        </row>
        <row r="1124">
          <cell r="E1124" t="str">
            <v>UASERVICE</v>
          </cell>
          <cell r="F1124" t="e">
            <v>#N/A</v>
          </cell>
        </row>
        <row r="1125">
          <cell r="E1125" t="str">
            <v>UASERVICE</v>
          </cell>
          <cell r="F1125" t="e">
            <v>#N/A</v>
          </cell>
        </row>
        <row r="1126">
          <cell r="E1126" t="str">
            <v>UASERVICE</v>
          </cell>
          <cell r="F1126" t="e">
            <v>#N/A</v>
          </cell>
        </row>
        <row r="1127">
          <cell r="E1127" t="str">
            <v>UASERVICE</v>
          </cell>
          <cell r="F1127" t="e">
            <v>#N/A</v>
          </cell>
        </row>
        <row r="1128">
          <cell r="E1128" t="str">
            <v>UASERVICE</v>
          </cell>
          <cell r="F1128" t="e">
            <v>#N/A</v>
          </cell>
        </row>
        <row r="1129">
          <cell r="E1129" t="str">
            <v>UASERVICE</v>
          </cell>
          <cell r="F1129" t="e">
            <v>#N/A</v>
          </cell>
        </row>
        <row r="1130">
          <cell r="E1130" t="str">
            <v>UASERVICE</v>
          </cell>
          <cell r="F1130" t="e">
            <v>#N/A</v>
          </cell>
        </row>
        <row r="1131">
          <cell r="E1131" t="str">
            <v>UASERVICE</v>
          </cell>
          <cell r="F1131" t="e">
            <v>#N/A</v>
          </cell>
        </row>
        <row r="1132">
          <cell r="E1132" t="str">
            <v>UASERVICE</v>
          </cell>
          <cell r="F1132" t="e">
            <v>#N/A</v>
          </cell>
        </row>
        <row r="1133">
          <cell r="E1133" t="str">
            <v>UASERVICE</v>
          </cell>
          <cell r="F1133" t="e">
            <v>#N/A</v>
          </cell>
        </row>
        <row r="1134">
          <cell r="E1134" t="str">
            <v>UASERVICE</v>
          </cell>
          <cell r="F1134" t="e">
            <v>#N/A</v>
          </cell>
        </row>
        <row r="1135">
          <cell r="E1135" t="str">
            <v>UASERVICE</v>
          </cell>
          <cell r="F1135" t="e">
            <v>#N/A</v>
          </cell>
        </row>
        <row r="1136">
          <cell r="E1136" t="str">
            <v>UASERVICE</v>
          </cell>
          <cell r="F1136" t="e">
            <v>#N/A</v>
          </cell>
        </row>
        <row r="1137">
          <cell r="E1137" t="str">
            <v>UASERVICE</v>
          </cell>
          <cell r="F1137" t="e">
            <v>#N/A</v>
          </cell>
        </row>
        <row r="1138">
          <cell r="E1138" t="str">
            <v>UASERVICE</v>
          </cell>
          <cell r="F1138" t="e">
            <v>#N/A</v>
          </cell>
        </row>
        <row r="1139">
          <cell r="E1139" t="str">
            <v>UASERVICE</v>
          </cell>
          <cell r="F1139" t="e">
            <v>#N/A</v>
          </cell>
        </row>
        <row r="1140">
          <cell r="E1140" t="str">
            <v>UASERVICE</v>
          </cell>
          <cell r="F1140" t="e">
            <v>#N/A</v>
          </cell>
        </row>
        <row r="1141">
          <cell r="E1141" t="str">
            <v>UASERVICE</v>
          </cell>
          <cell r="F1141" t="e">
            <v>#N/A</v>
          </cell>
        </row>
        <row r="1142">
          <cell r="E1142" t="str">
            <v>UASERVICE</v>
          </cell>
          <cell r="F1142" t="e">
            <v>#N/A</v>
          </cell>
        </row>
        <row r="1143">
          <cell r="E1143" t="str">
            <v>UASERVICE</v>
          </cell>
          <cell r="F1143" t="e">
            <v>#N/A</v>
          </cell>
        </row>
        <row r="1144">
          <cell r="E1144" t="str">
            <v>UASERVICE</v>
          </cell>
          <cell r="F1144" t="e">
            <v>#N/A</v>
          </cell>
        </row>
        <row r="1145">
          <cell r="E1145" t="str">
            <v>UASERVICE</v>
          </cell>
          <cell r="F1145" t="e">
            <v>#N/A</v>
          </cell>
        </row>
        <row r="1146">
          <cell r="E1146" t="str">
            <v>UASERVICE</v>
          </cell>
          <cell r="F1146" t="e">
            <v>#N/A</v>
          </cell>
        </row>
        <row r="1147">
          <cell r="E1147" t="str">
            <v>UASERVICE</v>
          </cell>
          <cell r="F1147" t="e">
            <v>#N/A</v>
          </cell>
        </row>
        <row r="1148">
          <cell r="E1148" t="str">
            <v>UASERVICE</v>
          </cell>
          <cell r="F1148" t="e">
            <v>#N/A</v>
          </cell>
        </row>
        <row r="1149">
          <cell r="E1149" t="str">
            <v>UASERVICE</v>
          </cell>
          <cell r="F1149" t="e">
            <v>#N/A</v>
          </cell>
        </row>
        <row r="1150">
          <cell r="E1150" t="str">
            <v>UASERVICE</v>
          </cell>
          <cell r="F1150" t="e">
            <v>#N/A</v>
          </cell>
        </row>
        <row r="1151">
          <cell r="E1151" t="str">
            <v>UASERVICE</v>
          </cell>
          <cell r="F1151" t="e">
            <v>#N/A</v>
          </cell>
        </row>
        <row r="1152">
          <cell r="E1152" t="str">
            <v>UASERVICE</v>
          </cell>
          <cell r="F1152" t="e">
            <v>#N/A</v>
          </cell>
        </row>
        <row r="1153">
          <cell r="E1153" t="str">
            <v>UASERVICE</v>
          </cell>
          <cell r="F1153" t="e">
            <v>#N/A</v>
          </cell>
        </row>
        <row r="1154">
          <cell r="E1154" t="str">
            <v>UASERVICE</v>
          </cell>
          <cell r="F1154" t="e">
            <v>#N/A</v>
          </cell>
        </row>
        <row r="1155">
          <cell r="E1155" t="str">
            <v>UASERVICE</v>
          </cell>
          <cell r="F1155" t="e">
            <v>#N/A</v>
          </cell>
        </row>
        <row r="1156">
          <cell r="E1156" t="str">
            <v>UASERVICE</v>
          </cell>
          <cell r="F1156" t="e">
            <v>#N/A</v>
          </cell>
        </row>
        <row r="1157">
          <cell r="E1157" t="str">
            <v>UASERVICE</v>
          </cell>
          <cell r="F1157" t="e">
            <v>#N/A</v>
          </cell>
        </row>
        <row r="1158">
          <cell r="E1158" t="str">
            <v>UASERVICE</v>
          </cell>
          <cell r="F1158" t="e">
            <v>#N/A</v>
          </cell>
        </row>
        <row r="1159">
          <cell r="E1159" t="str">
            <v>UASERVICE</v>
          </cell>
          <cell r="F1159" t="e">
            <v>#N/A</v>
          </cell>
        </row>
        <row r="1160">
          <cell r="E1160" t="str">
            <v>UASERVICE</v>
          </cell>
          <cell r="F1160" t="e">
            <v>#N/A</v>
          </cell>
        </row>
        <row r="1161">
          <cell r="E1161" t="str">
            <v>UASERVICE</v>
          </cell>
          <cell r="F1161" t="e">
            <v>#N/A</v>
          </cell>
        </row>
        <row r="1162">
          <cell r="E1162" t="str">
            <v>UASERVICE</v>
          </cell>
          <cell r="F1162" t="e">
            <v>#N/A</v>
          </cell>
        </row>
        <row r="1163">
          <cell r="E1163" t="str">
            <v>UASERVICE</v>
          </cell>
          <cell r="F1163" t="e">
            <v>#N/A</v>
          </cell>
        </row>
        <row r="1164">
          <cell r="E1164" t="str">
            <v>UASERVICE</v>
          </cell>
          <cell r="F1164" t="e">
            <v>#N/A</v>
          </cell>
        </row>
        <row r="1165">
          <cell r="E1165" t="str">
            <v>UASERVICE</v>
          </cell>
          <cell r="F1165" t="e">
            <v>#N/A</v>
          </cell>
        </row>
        <row r="1166">
          <cell r="E1166" t="str">
            <v>UASERVICE</v>
          </cell>
          <cell r="F1166" t="e">
            <v>#N/A</v>
          </cell>
        </row>
        <row r="1167">
          <cell r="E1167" t="str">
            <v>UASERVICE</v>
          </cell>
          <cell r="F1167" t="e">
            <v>#N/A</v>
          </cell>
        </row>
        <row r="1168">
          <cell r="E1168" t="str">
            <v>UASERVICE</v>
          </cell>
          <cell r="F1168" t="e">
            <v>#N/A</v>
          </cell>
        </row>
        <row r="1169">
          <cell r="E1169" t="str">
            <v>UASERVICE</v>
          </cell>
          <cell r="F1169" t="e">
            <v>#N/A</v>
          </cell>
        </row>
        <row r="1170">
          <cell r="E1170" t="str">
            <v>UASERVICE</v>
          </cell>
          <cell r="F1170" t="e">
            <v>#N/A</v>
          </cell>
        </row>
        <row r="1171">
          <cell r="E1171" t="str">
            <v>UASERVICE</v>
          </cell>
          <cell r="F1171" t="e">
            <v>#N/A</v>
          </cell>
        </row>
        <row r="1172">
          <cell r="E1172" t="str">
            <v>UASERVICE</v>
          </cell>
          <cell r="F1172" t="e">
            <v>#N/A</v>
          </cell>
        </row>
        <row r="1173">
          <cell r="E1173" t="str">
            <v>UASERVICE</v>
          </cell>
          <cell r="F1173" t="e">
            <v>#N/A</v>
          </cell>
        </row>
        <row r="1174">
          <cell r="E1174" t="str">
            <v>UASERVICE</v>
          </cell>
          <cell r="F1174" t="e">
            <v>#N/A</v>
          </cell>
        </row>
        <row r="1175">
          <cell r="E1175" t="str">
            <v>UASERVICE</v>
          </cell>
          <cell r="F1175" t="e">
            <v>#N/A</v>
          </cell>
        </row>
        <row r="1176">
          <cell r="E1176" t="str">
            <v>UASERVICE</v>
          </cell>
          <cell r="F1176" t="e">
            <v>#N/A</v>
          </cell>
        </row>
        <row r="1177">
          <cell r="E1177" t="str">
            <v>UASERVICE</v>
          </cell>
          <cell r="F1177" t="e">
            <v>#N/A</v>
          </cell>
        </row>
        <row r="1178">
          <cell r="E1178" t="str">
            <v>UASERVICE</v>
          </cell>
          <cell r="F1178" t="e">
            <v>#N/A</v>
          </cell>
        </row>
        <row r="1179">
          <cell r="E1179" t="str">
            <v>UASERVICE</v>
          </cell>
          <cell r="F1179" t="e">
            <v>#N/A</v>
          </cell>
        </row>
        <row r="1180">
          <cell r="E1180" t="str">
            <v>UASERVICE</v>
          </cell>
          <cell r="F1180" t="e">
            <v>#N/A</v>
          </cell>
        </row>
        <row r="1181">
          <cell r="E1181" t="str">
            <v>UASERVICE</v>
          </cell>
          <cell r="F1181" t="e">
            <v>#N/A</v>
          </cell>
        </row>
        <row r="1182">
          <cell r="E1182" t="str">
            <v>UASERVICE</v>
          </cell>
          <cell r="F1182" t="e">
            <v>#N/A</v>
          </cell>
        </row>
        <row r="1183">
          <cell r="E1183" t="str">
            <v>UASERVICE</v>
          </cell>
          <cell r="F1183" t="e">
            <v>#N/A</v>
          </cell>
        </row>
        <row r="1184">
          <cell r="E1184" t="str">
            <v>UASERVICE</v>
          </cell>
          <cell r="F1184" t="e">
            <v>#N/A</v>
          </cell>
        </row>
        <row r="1185">
          <cell r="E1185" t="str">
            <v>UASERVICE</v>
          </cell>
          <cell r="F1185" t="e">
            <v>#N/A</v>
          </cell>
        </row>
        <row r="1186">
          <cell r="E1186" t="str">
            <v>UASERVICE</v>
          </cell>
          <cell r="F1186" t="e">
            <v>#N/A</v>
          </cell>
        </row>
        <row r="1187">
          <cell r="E1187" t="str">
            <v>UASERVICE</v>
          </cell>
          <cell r="F1187" t="e">
            <v>#N/A</v>
          </cell>
        </row>
        <row r="1188">
          <cell r="E1188" t="str">
            <v>UASERVICE</v>
          </cell>
          <cell r="F1188" t="e">
            <v>#N/A</v>
          </cell>
        </row>
        <row r="1189">
          <cell r="E1189" t="str">
            <v>UASERVICE</v>
          </cell>
          <cell r="F1189" t="e">
            <v>#N/A</v>
          </cell>
        </row>
        <row r="1190">
          <cell r="E1190" t="str">
            <v>UASERVICE</v>
          </cell>
          <cell r="F1190" t="e">
            <v>#N/A</v>
          </cell>
        </row>
        <row r="1191">
          <cell r="E1191" t="str">
            <v>UASERVICE</v>
          </cell>
          <cell r="F1191" t="e">
            <v>#N/A</v>
          </cell>
        </row>
        <row r="1192">
          <cell r="E1192" t="str">
            <v>UASERVICE</v>
          </cell>
          <cell r="F1192" t="e">
            <v>#N/A</v>
          </cell>
        </row>
        <row r="1193">
          <cell r="E1193" t="str">
            <v>UASERVICE</v>
          </cell>
          <cell r="F1193" t="e">
            <v>#N/A</v>
          </cell>
        </row>
        <row r="1194">
          <cell r="E1194" t="str">
            <v>UASERVICE</v>
          </cell>
          <cell r="F1194" t="e">
            <v>#N/A</v>
          </cell>
        </row>
        <row r="1195">
          <cell r="E1195" t="str">
            <v>UASERVICE</v>
          </cell>
          <cell r="F1195" t="e">
            <v>#N/A</v>
          </cell>
        </row>
        <row r="1196">
          <cell r="E1196" t="str">
            <v>UASERVICE</v>
          </cell>
          <cell r="F1196" t="e">
            <v>#N/A</v>
          </cell>
        </row>
        <row r="1197">
          <cell r="E1197" t="str">
            <v>UASERVICE</v>
          </cell>
          <cell r="F1197" t="e">
            <v>#N/A</v>
          </cell>
        </row>
        <row r="1198">
          <cell r="E1198" t="str">
            <v>UASERVICE</v>
          </cell>
          <cell r="F1198" t="e">
            <v>#N/A</v>
          </cell>
        </row>
        <row r="1199">
          <cell r="E1199" t="str">
            <v>UASERVICE</v>
          </cell>
          <cell r="F1199" t="e">
            <v>#N/A</v>
          </cell>
        </row>
        <row r="1200">
          <cell r="E1200" t="str">
            <v>UASERVICE</v>
          </cell>
          <cell r="F1200" t="e">
            <v>#N/A</v>
          </cell>
        </row>
        <row r="1201">
          <cell r="E1201" t="str">
            <v>UASERVICE</v>
          </cell>
          <cell r="F1201" t="e">
            <v>#N/A</v>
          </cell>
        </row>
        <row r="1202">
          <cell r="E1202" t="str">
            <v>UASERVICE</v>
          </cell>
          <cell r="F1202" t="e">
            <v>#N/A</v>
          </cell>
        </row>
        <row r="1203">
          <cell r="E1203" t="str">
            <v>UASERVICE</v>
          </cell>
          <cell r="F1203" t="e">
            <v>#N/A</v>
          </cell>
        </row>
        <row r="1204">
          <cell r="E1204" t="str">
            <v>UASERVICE</v>
          </cell>
          <cell r="F1204" t="e">
            <v>#N/A</v>
          </cell>
        </row>
        <row r="1205">
          <cell r="E1205" t="str">
            <v>UASERVICE</v>
          </cell>
          <cell r="F1205" t="e">
            <v>#N/A</v>
          </cell>
        </row>
        <row r="1206">
          <cell r="E1206" t="str">
            <v>UASERVICE</v>
          </cell>
          <cell r="F1206" t="e">
            <v>#N/A</v>
          </cell>
        </row>
        <row r="1207">
          <cell r="E1207" t="str">
            <v>UASERVICE</v>
          </cell>
          <cell r="F1207" t="e">
            <v>#N/A</v>
          </cell>
        </row>
        <row r="1208">
          <cell r="E1208" t="str">
            <v>UASERVICE</v>
          </cell>
          <cell r="F1208" t="e">
            <v>#N/A</v>
          </cell>
        </row>
        <row r="1209">
          <cell r="E1209" t="str">
            <v>UASERVICE</v>
          </cell>
          <cell r="F1209" t="e">
            <v>#N/A</v>
          </cell>
        </row>
        <row r="1210">
          <cell r="E1210" t="str">
            <v>UASERVICE</v>
          </cell>
          <cell r="F1210" t="e">
            <v>#N/A</v>
          </cell>
        </row>
        <row r="1211">
          <cell r="E1211" t="str">
            <v>UASERVICE</v>
          </cell>
          <cell r="F1211" t="e">
            <v>#N/A</v>
          </cell>
        </row>
        <row r="1212">
          <cell r="E1212" t="str">
            <v>UASERVICE</v>
          </cell>
          <cell r="F1212" t="e">
            <v>#N/A</v>
          </cell>
        </row>
        <row r="1213">
          <cell r="E1213" t="str">
            <v>UASERVICE</v>
          </cell>
          <cell r="F1213" t="e">
            <v>#N/A</v>
          </cell>
        </row>
        <row r="1214">
          <cell r="E1214" t="str">
            <v>UASERVICE</v>
          </cell>
          <cell r="F1214" t="e">
            <v>#N/A</v>
          </cell>
        </row>
        <row r="1215">
          <cell r="E1215" t="str">
            <v>UASERVICE</v>
          </cell>
          <cell r="F1215" t="e">
            <v>#N/A</v>
          </cell>
        </row>
        <row r="1216">
          <cell r="E1216" t="str">
            <v>UASERVICE</v>
          </cell>
          <cell r="F1216" t="e">
            <v>#N/A</v>
          </cell>
        </row>
        <row r="1217">
          <cell r="E1217" t="str">
            <v>UASERVICE</v>
          </cell>
          <cell r="F1217" t="e">
            <v>#N/A</v>
          </cell>
        </row>
        <row r="1218">
          <cell r="E1218" t="str">
            <v>UASERVICE</v>
          </cell>
          <cell r="F1218" t="e">
            <v>#N/A</v>
          </cell>
        </row>
        <row r="1219">
          <cell r="E1219" t="str">
            <v>UASERVICE</v>
          </cell>
          <cell r="F1219" t="e">
            <v>#N/A</v>
          </cell>
        </row>
        <row r="1220">
          <cell r="E1220" t="str">
            <v>UASERVICE</v>
          </cell>
          <cell r="F1220" t="e">
            <v>#N/A</v>
          </cell>
        </row>
        <row r="1221">
          <cell r="E1221" t="str">
            <v>UASERVICE</v>
          </cell>
          <cell r="F1221" t="e">
            <v>#N/A</v>
          </cell>
        </row>
        <row r="1222">
          <cell r="E1222" t="str">
            <v>UASERVICE</v>
          </cell>
          <cell r="F1222" t="e">
            <v>#N/A</v>
          </cell>
        </row>
        <row r="1223">
          <cell r="E1223" t="str">
            <v>UASERVICE</v>
          </cell>
          <cell r="F1223" t="e">
            <v>#N/A</v>
          </cell>
        </row>
        <row r="1224">
          <cell r="E1224" t="str">
            <v>UASERVICE</v>
          </cell>
          <cell r="F1224" t="e">
            <v>#N/A</v>
          </cell>
        </row>
        <row r="1225">
          <cell r="E1225" t="str">
            <v>UASERVICE</v>
          </cell>
          <cell r="F1225" t="e">
            <v>#N/A</v>
          </cell>
        </row>
        <row r="1226">
          <cell r="E1226" t="str">
            <v>UASERVICE</v>
          </cell>
          <cell r="F1226" t="e">
            <v>#N/A</v>
          </cell>
        </row>
        <row r="1227">
          <cell r="E1227" t="str">
            <v>UASERVICE</v>
          </cell>
          <cell r="F1227" t="e">
            <v>#N/A</v>
          </cell>
        </row>
        <row r="1228">
          <cell r="E1228" t="str">
            <v>UASERVICE</v>
          </cell>
          <cell r="F1228" t="e">
            <v>#N/A</v>
          </cell>
        </row>
        <row r="1229">
          <cell r="E1229" t="str">
            <v>UASERVICE</v>
          </cell>
          <cell r="F1229" t="e">
            <v>#N/A</v>
          </cell>
        </row>
        <row r="1230">
          <cell r="E1230" t="str">
            <v>UASERVICE</v>
          </cell>
          <cell r="F1230" t="e">
            <v>#N/A</v>
          </cell>
        </row>
        <row r="1231">
          <cell r="E1231" t="str">
            <v>UASERVICE</v>
          </cell>
          <cell r="F1231" t="e">
            <v>#N/A</v>
          </cell>
        </row>
        <row r="1232">
          <cell r="E1232" t="str">
            <v>UASERVICE</v>
          </cell>
          <cell r="F1232" t="e">
            <v>#N/A</v>
          </cell>
        </row>
        <row r="1233">
          <cell r="E1233" t="str">
            <v>UASERVICE</v>
          </cell>
          <cell r="F1233" t="e">
            <v>#N/A</v>
          </cell>
        </row>
        <row r="1234">
          <cell r="E1234" t="str">
            <v>UASERVICE</v>
          </cell>
          <cell r="F1234" t="e">
            <v>#N/A</v>
          </cell>
        </row>
        <row r="1235">
          <cell r="E1235" t="str">
            <v>UASERVICE</v>
          </cell>
          <cell r="F1235" t="e">
            <v>#N/A</v>
          </cell>
        </row>
        <row r="1236">
          <cell r="E1236" t="str">
            <v>UASERVICE</v>
          </cell>
          <cell r="F1236" t="e">
            <v>#N/A</v>
          </cell>
        </row>
        <row r="1237">
          <cell r="E1237" t="str">
            <v>UASERVICE</v>
          </cell>
          <cell r="F1237" t="e">
            <v>#N/A</v>
          </cell>
        </row>
        <row r="1238">
          <cell r="E1238" t="str">
            <v>UASERVICE</v>
          </cell>
          <cell r="F1238" t="e">
            <v>#N/A</v>
          </cell>
        </row>
        <row r="1239">
          <cell r="E1239" t="str">
            <v>UASERVICE</v>
          </cell>
          <cell r="F1239" t="e">
            <v>#N/A</v>
          </cell>
        </row>
        <row r="1240">
          <cell r="E1240" t="str">
            <v>UASERVICE</v>
          </cell>
          <cell r="F1240" t="e">
            <v>#N/A</v>
          </cell>
        </row>
        <row r="1241">
          <cell r="E1241" t="str">
            <v>UASERVICE</v>
          </cell>
          <cell r="F1241" t="e">
            <v>#N/A</v>
          </cell>
        </row>
        <row r="1242">
          <cell r="E1242" t="str">
            <v>UASERVICE</v>
          </cell>
          <cell r="F1242" t="e">
            <v>#N/A</v>
          </cell>
        </row>
        <row r="1243">
          <cell r="E1243" t="str">
            <v>UASERVICE</v>
          </cell>
          <cell r="F1243" t="e">
            <v>#N/A</v>
          </cell>
        </row>
        <row r="1244">
          <cell r="E1244" t="str">
            <v>UASERVICE</v>
          </cell>
          <cell r="F1244" t="e">
            <v>#N/A</v>
          </cell>
        </row>
        <row r="1245">
          <cell r="E1245" t="str">
            <v>UASERVICE</v>
          </cell>
          <cell r="F1245" t="e">
            <v>#N/A</v>
          </cell>
        </row>
        <row r="1246">
          <cell r="E1246" t="str">
            <v>UASERVICE</v>
          </cell>
          <cell r="F1246" t="e">
            <v>#N/A</v>
          </cell>
        </row>
        <row r="1247">
          <cell r="E1247" t="str">
            <v>UASERVICE</v>
          </cell>
          <cell r="F1247" t="e">
            <v>#N/A</v>
          </cell>
        </row>
        <row r="1248">
          <cell r="E1248" t="str">
            <v>UASERVICE</v>
          </cell>
          <cell r="F1248" t="e">
            <v>#N/A</v>
          </cell>
        </row>
        <row r="1249">
          <cell r="E1249" t="str">
            <v>UASERVICE</v>
          </cell>
          <cell r="F1249" t="e">
            <v>#N/A</v>
          </cell>
        </row>
        <row r="1250">
          <cell r="E1250" t="str">
            <v>UASERVICE</v>
          </cell>
          <cell r="F1250" t="e">
            <v>#N/A</v>
          </cell>
        </row>
        <row r="1251">
          <cell r="E1251" t="str">
            <v>UASERVICE</v>
          </cell>
          <cell r="F1251" t="e">
            <v>#N/A</v>
          </cell>
        </row>
        <row r="1252">
          <cell r="E1252" t="str">
            <v>UASERVICE</v>
          </cell>
          <cell r="F1252" t="e">
            <v>#N/A</v>
          </cell>
        </row>
        <row r="1253">
          <cell r="E1253" t="str">
            <v>UASERVICE</v>
          </cell>
          <cell r="F1253" t="e">
            <v>#N/A</v>
          </cell>
        </row>
        <row r="1254">
          <cell r="E1254" t="str">
            <v>UASERVICE</v>
          </cell>
          <cell r="F1254" t="e">
            <v>#N/A</v>
          </cell>
        </row>
        <row r="1255">
          <cell r="E1255" t="str">
            <v>UASERVICE</v>
          </cell>
          <cell r="F1255" t="e">
            <v>#N/A</v>
          </cell>
        </row>
        <row r="1256">
          <cell r="E1256" t="str">
            <v>UASERVICE</v>
          </cell>
          <cell r="F1256" t="e">
            <v>#N/A</v>
          </cell>
        </row>
        <row r="1257">
          <cell r="E1257" t="str">
            <v>UASERVICE</v>
          </cell>
          <cell r="F1257" t="e">
            <v>#N/A</v>
          </cell>
        </row>
        <row r="1258">
          <cell r="E1258" t="str">
            <v>UASERVICE</v>
          </cell>
          <cell r="F1258" t="e">
            <v>#N/A</v>
          </cell>
        </row>
        <row r="1259">
          <cell r="E1259" t="str">
            <v>UASERVICE</v>
          </cell>
          <cell r="F1259" t="e">
            <v>#N/A</v>
          </cell>
        </row>
        <row r="1260">
          <cell r="E1260" t="str">
            <v>UASERVICE</v>
          </cell>
          <cell r="F1260" t="e">
            <v>#N/A</v>
          </cell>
        </row>
        <row r="1261">
          <cell r="E1261" t="str">
            <v>UASERVICE</v>
          </cell>
          <cell r="F1261" t="e">
            <v>#N/A</v>
          </cell>
        </row>
        <row r="1262">
          <cell r="E1262" t="str">
            <v>UASERVICE</v>
          </cell>
          <cell r="F1262" t="e">
            <v>#N/A</v>
          </cell>
        </row>
        <row r="1263">
          <cell r="E1263" t="str">
            <v>UASERVICE</v>
          </cell>
          <cell r="F1263" t="e">
            <v>#N/A</v>
          </cell>
        </row>
        <row r="1264">
          <cell r="E1264" t="str">
            <v>UASERVICE</v>
          </cell>
          <cell r="F1264" t="e">
            <v>#N/A</v>
          </cell>
        </row>
        <row r="1265">
          <cell r="E1265" t="str">
            <v>UASERVICE</v>
          </cell>
          <cell r="F1265" t="e">
            <v>#N/A</v>
          </cell>
        </row>
        <row r="1266">
          <cell r="E1266" t="str">
            <v>UASERVICE</v>
          </cell>
          <cell r="F1266" t="e">
            <v>#N/A</v>
          </cell>
        </row>
        <row r="1267">
          <cell r="E1267" t="str">
            <v>UASERVICE</v>
          </cell>
          <cell r="F1267" t="e">
            <v>#N/A</v>
          </cell>
        </row>
        <row r="1268">
          <cell r="E1268" t="str">
            <v>UASERVICE</v>
          </cell>
          <cell r="F1268" t="e">
            <v>#N/A</v>
          </cell>
        </row>
        <row r="1269">
          <cell r="E1269" t="str">
            <v>UASERVICE</v>
          </cell>
          <cell r="F1269" t="e">
            <v>#N/A</v>
          </cell>
        </row>
        <row r="1270">
          <cell r="E1270" t="str">
            <v>UASERVICE</v>
          </cell>
          <cell r="F1270" t="e">
            <v>#N/A</v>
          </cell>
        </row>
        <row r="1271">
          <cell r="E1271" t="str">
            <v>UASERVICE</v>
          </cell>
          <cell r="F1271" t="e">
            <v>#N/A</v>
          </cell>
        </row>
        <row r="1272">
          <cell r="E1272" t="str">
            <v>UASERVICE</v>
          </cell>
          <cell r="F1272" t="e">
            <v>#N/A</v>
          </cell>
        </row>
        <row r="1273">
          <cell r="E1273" t="str">
            <v>UASERVICE</v>
          </cell>
          <cell r="F1273" t="e">
            <v>#N/A</v>
          </cell>
        </row>
        <row r="1274">
          <cell r="E1274" t="str">
            <v>UASERVICE</v>
          </cell>
          <cell r="F1274" t="e">
            <v>#N/A</v>
          </cell>
        </row>
        <row r="1275">
          <cell r="E1275" t="str">
            <v>UASERVICE</v>
          </cell>
          <cell r="F1275" t="e">
            <v>#N/A</v>
          </cell>
        </row>
        <row r="1276">
          <cell r="E1276" t="str">
            <v>UASERVICE</v>
          </cell>
          <cell r="F1276" t="e">
            <v>#N/A</v>
          </cell>
        </row>
        <row r="1277">
          <cell r="E1277" t="str">
            <v>UASERVICE</v>
          </cell>
          <cell r="F1277" t="e">
            <v>#N/A</v>
          </cell>
        </row>
        <row r="1278">
          <cell r="E1278" t="str">
            <v>UASERVICE</v>
          </cell>
          <cell r="F1278" t="e">
            <v>#N/A</v>
          </cell>
        </row>
        <row r="1279">
          <cell r="E1279" t="str">
            <v>UASERVICE</v>
          </cell>
          <cell r="F1279" t="e">
            <v>#N/A</v>
          </cell>
        </row>
        <row r="1280">
          <cell r="E1280" t="str">
            <v>UASERVICE</v>
          </cell>
          <cell r="F1280" t="e">
            <v>#N/A</v>
          </cell>
        </row>
        <row r="1281">
          <cell r="E1281" t="str">
            <v>UASERVICE</v>
          </cell>
          <cell r="F1281" t="e">
            <v>#N/A</v>
          </cell>
        </row>
        <row r="1282">
          <cell r="E1282" t="str">
            <v>UASERVICE</v>
          </cell>
          <cell r="F1282" t="e">
            <v>#N/A</v>
          </cell>
        </row>
        <row r="1283">
          <cell r="E1283" t="str">
            <v>UASERVICE</v>
          </cell>
          <cell r="F1283" t="e">
            <v>#N/A</v>
          </cell>
        </row>
        <row r="1284">
          <cell r="E1284" t="str">
            <v>UASERVICE</v>
          </cell>
          <cell r="F1284" t="e">
            <v>#N/A</v>
          </cell>
        </row>
        <row r="1285">
          <cell r="E1285" t="str">
            <v>UASERVICE</v>
          </cell>
          <cell r="F1285" t="e">
            <v>#N/A</v>
          </cell>
        </row>
        <row r="1286">
          <cell r="E1286" t="str">
            <v>UASERVICE</v>
          </cell>
          <cell r="F1286" t="e">
            <v>#N/A</v>
          </cell>
        </row>
        <row r="1287">
          <cell r="E1287" t="str">
            <v>UASERVICE</v>
          </cell>
          <cell r="F1287" t="e">
            <v>#N/A</v>
          </cell>
        </row>
        <row r="1288">
          <cell r="E1288" t="str">
            <v>UASERVICE</v>
          </cell>
          <cell r="F1288" t="e">
            <v>#N/A</v>
          </cell>
        </row>
        <row r="1289">
          <cell r="E1289" t="str">
            <v>UASERVICE</v>
          </cell>
          <cell r="F1289" t="e">
            <v>#N/A</v>
          </cell>
        </row>
        <row r="1290">
          <cell r="E1290" t="str">
            <v>UASERVICE</v>
          </cell>
          <cell r="F1290" t="e">
            <v>#N/A</v>
          </cell>
        </row>
        <row r="1291">
          <cell r="E1291" t="str">
            <v>UASERVICE</v>
          </cell>
          <cell r="F1291" t="e">
            <v>#N/A</v>
          </cell>
        </row>
        <row r="1292">
          <cell r="E1292" t="str">
            <v>UASERVICE</v>
          </cell>
          <cell r="F1292" t="e">
            <v>#N/A</v>
          </cell>
        </row>
        <row r="1293">
          <cell r="E1293" t="str">
            <v>UASERVICE</v>
          </cell>
          <cell r="F1293" t="e">
            <v>#N/A</v>
          </cell>
        </row>
        <row r="1294">
          <cell r="E1294" t="str">
            <v>UASERVICE</v>
          </cell>
          <cell r="F1294" t="e">
            <v>#N/A</v>
          </cell>
        </row>
        <row r="1295">
          <cell r="E1295" t="str">
            <v>UASERVICE</v>
          </cell>
          <cell r="F1295" t="e">
            <v>#N/A</v>
          </cell>
        </row>
        <row r="1296">
          <cell r="E1296" t="str">
            <v>UASERVICE</v>
          </cell>
          <cell r="F1296" t="e">
            <v>#N/A</v>
          </cell>
        </row>
        <row r="1297">
          <cell r="E1297" t="str">
            <v>UASERVICE</v>
          </cell>
          <cell r="F1297" t="e">
            <v>#N/A</v>
          </cell>
        </row>
        <row r="1298">
          <cell r="E1298" t="str">
            <v>UASERVICE</v>
          </cell>
          <cell r="F1298" t="e">
            <v>#N/A</v>
          </cell>
        </row>
        <row r="1299">
          <cell r="E1299" t="str">
            <v>UASERVICE</v>
          </cell>
          <cell r="F1299" t="e">
            <v>#N/A</v>
          </cell>
        </row>
        <row r="1300">
          <cell r="E1300" t="str">
            <v>UASERVICE</v>
          </cell>
          <cell r="F1300" t="e">
            <v>#N/A</v>
          </cell>
        </row>
        <row r="1301">
          <cell r="E1301" t="str">
            <v>UASERVICE</v>
          </cell>
          <cell r="F1301" t="e">
            <v>#N/A</v>
          </cell>
        </row>
        <row r="1302">
          <cell r="E1302" t="str">
            <v>UASERVICE</v>
          </cell>
          <cell r="F1302" t="e">
            <v>#N/A</v>
          </cell>
        </row>
        <row r="1303">
          <cell r="E1303" t="str">
            <v>UASERVICE</v>
          </cell>
          <cell r="F1303" t="e">
            <v>#N/A</v>
          </cell>
        </row>
        <row r="1304">
          <cell r="E1304" t="str">
            <v>UASERVICE</v>
          </cell>
          <cell r="F1304" t="e">
            <v>#N/A</v>
          </cell>
        </row>
        <row r="1305">
          <cell r="E1305" t="str">
            <v>UASERVICE</v>
          </cell>
          <cell r="F1305" t="e">
            <v>#N/A</v>
          </cell>
        </row>
        <row r="1306">
          <cell r="E1306" t="str">
            <v>UASERVICE</v>
          </cell>
          <cell r="F1306" t="e">
            <v>#N/A</v>
          </cell>
        </row>
        <row r="1307">
          <cell r="E1307" t="str">
            <v>UASERVICE</v>
          </cell>
          <cell r="F1307" t="e">
            <v>#N/A</v>
          </cell>
        </row>
        <row r="1308">
          <cell r="E1308" t="str">
            <v>UASERVICE</v>
          </cell>
          <cell r="F1308" t="e">
            <v>#N/A</v>
          </cell>
        </row>
        <row r="1309">
          <cell r="E1309" t="str">
            <v>UASERVICE</v>
          </cell>
          <cell r="F1309" t="e">
            <v>#N/A</v>
          </cell>
        </row>
        <row r="1310">
          <cell r="E1310" t="str">
            <v>UASERVICE</v>
          </cell>
          <cell r="F1310" t="e">
            <v>#N/A</v>
          </cell>
        </row>
        <row r="1311">
          <cell r="E1311" t="str">
            <v>UASERVICE</v>
          </cell>
          <cell r="F1311" t="e">
            <v>#N/A</v>
          </cell>
        </row>
        <row r="1312">
          <cell r="E1312" t="str">
            <v>UASERVICE</v>
          </cell>
          <cell r="F1312" t="e">
            <v>#N/A</v>
          </cell>
        </row>
        <row r="1313">
          <cell r="E1313" t="str">
            <v>UASERVICE</v>
          </cell>
          <cell r="F1313" t="e">
            <v>#N/A</v>
          </cell>
        </row>
        <row r="1314">
          <cell r="E1314" t="str">
            <v>UASERVICE</v>
          </cell>
          <cell r="F1314" t="e">
            <v>#N/A</v>
          </cell>
        </row>
        <row r="1315">
          <cell r="E1315" t="str">
            <v>UASERVICE</v>
          </cell>
          <cell r="F1315" t="e">
            <v>#N/A</v>
          </cell>
        </row>
        <row r="1316">
          <cell r="E1316" t="str">
            <v>UASERVICE</v>
          </cell>
          <cell r="F1316" t="e">
            <v>#N/A</v>
          </cell>
        </row>
        <row r="1317">
          <cell r="E1317" t="str">
            <v>UASERVICE</v>
          </cell>
          <cell r="F1317" t="e">
            <v>#N/A</v>
          </cell>
        </row>
        <row r="1318">
          <cell r="E1318" t="str">
            <v>UASERVICE</v>
          </cell>
          <cell r="F1318" t="e">
            <v>#N/A</v>
          </cell>
        </row>
        <row r="1319">
          <cell r="E1319" t="str">
            <v>UASERVICE</v>
          </cell>
          <cell r="F1319" t="e">
            <v>#N/A</v>
          </cell>
        </row>
        <row r="1320">
          <cell r="E1320" t="str">
            <v>UASERVICE</v>
          </cell>
          <cell r="F1320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3-14"/>
      <sheetName val="SECTORS 14-15"/>
      <sheetName val="SECTORS 15-16"/>
      <sheetName val="SECTORS 16-17"/>
      <sheetName val="SECTORS 17-18"/>
      <sheetName val="SECTORS"/>
      <sheetName val="SECTORS 18-19(ph)"/>
      <sheetName val="SECTORS Changes"/>
      <sheetName val="Sector %"/>
      <sheetName val="All"/>
    </sheetNames>
    <sheetDataSet>
      <sheetData sheetId="14">
        <row r="5">
          <cell r="AY5">
            <v>238874.384165679</v>
          </cell>
        </row>
        <row r="6">
          <cell r="AY6">
            <v>425136.02229227</v>
          </cell>
        </row>
        <row r="7">
          <cell r="AY7">
            <v>399671.993174264</v>
          </cell>
        </row>
        <row r="8">
          <cell r="AY8">
            <v>310299.161591057</v>
          </cell>
        </row>
        <row r="9">
          <cell r="AY9">
            <v>393427.068176621</v>
          </cell>
        </row>
        <row r="10">
          <cell r="AY10">
            <v>473095.418454592</v>
          </cell>
        </row>
        <row r="11">
          <cell r="AY11">
            <v>413674.853441832</v>
          </cell>
        </row>
        <row r="12">
          <cell r="AY12">
            <v>323641.29612977</v>
          </cell>
        </row>
        <row r="13">
          <cell r="AY13">
            <v>463973.711198187</v>
          </cell>
        </row>
        <row r="14">
          <cell r="AY14">
            <v>797803.231125979</v>
          </cell>
        </row>
        <row r="15">
          <cell r="AY15">
            <v>1482364.31921781</v>
          </cell>
        </row>
        <row r="16">
          <cell r="AY16">
            <v>570853.776626769</v>
          </cell>
        </row>
        <row r="17">
          <cell r="AY17">
            <v>471063.085548107</v>
          </cell>
        </row>
        <row r="18">
          <cell r="AY18">
            <v>378303.818700135</v>
          </cell>
        </row>
        <row r="19">
          <cell r="AY19">
            <v>793976.753120375</v>
          </cell>
        </row>
        <row r="20">
          <cell r="AY20">
            <v>218162.016748174</v>
          </cell>
        </row>
        <row r="21">
          <cell r="AY21">
            <v>564629.66136673</v>
          </cell>
        </row>
        <row r="22">
          <cell r="AY22">
            <v>334805.280299144</v>
          </cell>
        </row>
        <row r="23">
          <cell r="AY23">
            <v>336065.874245161</v>
          </cell>
        </row>
        <row r="24">
          <cell r="AY24">
            <v>296491.64795922</v>
          </cell>
        </row>
        <row r="25">
          <cell r="AY25">
            <v>641095.396360789</v>
          </cell>
        </row>
        <row r="26">
          <cell r="AY26">
            <v>1672591.23005732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3-14_Final"/>
    </sheetNames>
    <sheetDataSet>
      <sheetData sheetId="0">
        <row r="5">
          <cell r="B5" t="str">
            <v>2013-14</v>
          </cell>
        </row>
        <row r="8">
          <cell r="B8" t="str">
            <v>2012-13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 details"/>
      <sheetName val="CreateOutputBlock"/>
      <sheetName val="ModDataSumm"/>
      <sheetName val="SASResult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ModValid"/>
      <sheetName val=".HOUSE_GCF"/>
      <sheetName val=".HOUSE_BEN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ModPrint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3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32">
        <row r="37">
          <cell r="C37">
            <v>-0.07187528265782495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Adjustments"/>
      <sheetName val="profiles"/>
      <sheetName val="Pool rate calculation(OLD)"/>
      <sheetName val="2016-17 Pool Rate calculation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2.77734375" style="9" customWidth="1"/>
    <col min="2" max="2" width="25.88671875" style="9" customWidth="1"/>
    <col min="3" max="3" width="2.77734375" style="9" customWidth="1"/>
    <col min="4" max="4" width="21.4453125" style="9" customWidth="1"/>
    <col min="5" max="5" width="2.77734375" style="9" customWidth="1"/>
    <col min="6" max="6" width="21.77734375" style="9" customWidth="1"/>
    <col min="7" max="7" width="2.77734375" style="9" customWidth="1"/>
    <col min="8" max="8" width="11.88671875" style="9" customWidth="1"/>
    <col min="9" max="9" width="2.77734375" style="9" customWidth="1"/>
    <col min="10" max="10" width="11.88671875" style="9" customWidth="1"/>
    <col min="11" max="16384" width="8.88671875" style="9" customWidth="1"/>
  </cols>
  <sheetData>
    <row r="1" spans="4:10" s="49" customFormat="1" ht="15">
      <c r="D1" s="68"/>
      <c r="E1" s="68"/>
      <c r="F1" s="68"/>
      <c r="G1" s="68"/>
      <c r="H1" s="68"/>
      <c r="I1" s="68"/>
      <c r="J1" s="68"/>
    </row>
    <row r="2" s="49" customFormat="1" ht="15.75">
      <c r="B2" s="37" t="s">
        <v>129</v>
      </c>
    </row>
    <row r="3" ht="6" customHeight="1"/>
    <row r="4" ht="12.75">
      <c r="B4" s="14" t="s">
        <v>119</v>
      </c>
    </row>
    <row r="5" ht="6" customHeight="1"/>
    <row r="6" ht="12.75">
      <c r="B6" s="14" t="s">
        <v>103</v>
      </c>
    </row>
    <row r="7" spans="2:11" ht="12.75" customHeight="1">
      <c r="B7" s="38"/>
      <c r="C7" s="38"/>
      <c r="D7" s="38"/>
      <c r="E7" s="38"/>
      <c r="F7" s="38"/>
      <c r="G7" s="38"/>
      <c r="H7" s="38"/>
      <c r="I7" s="38"/>
      <c r="J7" s="50" t="s">
        <v>96</v>
      </c>
      <c r="K7" s="68"/>
    </row>
    <row r="8" spans="2:10" ht="26.25" customHeight="1">
      <c r="B8" s="251" t="s">
        <v>117</v>
      </c>
      <c r="D8" s="253" t="s">
        <v>148</v>
      </c>
      <c r="E8" s="59"/>
      <c r="F8" s="253" t="s">
        <v>149</v>
      </c>
      <c r="G8" s="59"/>
      <c r="H8" s="253" t="s">
        <v>93</v>
      </c>
      <c r="J8" s="253" t="s">
        <v>16</v>
      </c>
    </row>
    <row r="9" spans="2:10" ht="26.25" customHeight="1">
      <c r="B9" s="252"/>
      <c r="D9" s="254"/>
      <c r="E9" s="59"/>
      <c r="F9" s="254"/>
      <c r="G9" s="59"/>
      <c r="H9" s="254"/>
      <c r="J9" s="254"/>
    </row>
    <row r="10" ht="6" customHeight="1"/>
    <row r="11" spans="2:12" ht="12.75">
      <c r="B11" s="9" t="s">
        <v>111</v>
      </c>
      <c r="D11" s="42">
        <v>96120049</v>
      </c>
      <c r="E11" s="65"/>
      <c r="F11" s="60">
        <v>95158849</v>
      </c>
      <c r="H11" s="97">
        <v>-0.01</v>
      </c>
      <c r="J11" s="52">
        <v>18</v>
      </c>
      <c r="L11" s="65"/>
    </row>
    <row r="12" spans="2:12" ht="12.75">
      <c r="B12" s="9" t="s">
        <v>0</v>
      </c>
      <c r="D12" s="42">
        <v>175630743</v>
      </c>
      <c r="E12" s="65"/>
      <c r="F12" s="60">
        <v>174303110</v>
      </c>
      <c r="H12" s="97">
        <v>-0.007559</v>
      </c>
      <c r="J12" s="52">
        <v>17</v>
      </c>
      <c r="L12" s="65"/>
    </row>
    <row r="13" spans="2:12" ht="12.75">
      <c r="B13" s="9" t="s">
        <v>1</v>
      </c>
      <c r="D13" s="42">
        <v>154017375</v>
      </c>
      <c r="E13" s="65"/>
      <c r="F13" s="60">
        <v>152477202</v>
      </c>
      <c r="H13" s="97">
        <v>-0.01</v>
      </c>
      <c r="J13" s="52">
        <v>18</v>
      </c>
      <c r="L13" s="65"/>
    </row>
    <row r="14" spans="2:12" ht="12.75">
      <c r="B14" s="9" t="s">
        <v>2</v>
      </c>
      <c r="D14" s="42">
        <v>143514454</v>
      </c>
      <c r="E14" s="65"/>
      <c r="F14" s="60">
        <v>142817391</v>
      </c>
      <c r="H14" s="97">
        <v>-0.004857</v>
      </c>
      <c r="J14" s="52">
        <v>11</v>
      </c>
      <c r="L14" s="65"/>
    </row>
    <row r="15" spans="2:12" ht="12.75">
      <c r="B15" s="9" t="s">
        <v>3</v>
      </c>
      <c r="D15" s="42">
        <v>189714065</v>
      </c>
      <c r="E15" s="65"/>
      <c r="F15" s="60">
        <v>187816925</v>
      </c>
      <c r="H15" s="97">
        <v>-0.01</v>
      </c>
      <c r="J15" s="52">
        <v>18</v>
      </c>
      <c r="L15" s="65"/>
    </row>
    <row r="16" spans="2:12" ht="12.75">
      <c r="B16" s="9" t="s">
        <v>112</v>
      </c>
      <c r="D16" s="42">
        <v>175137934</v>
      </c>
      <c r="E16" s="65"/>
      <c r="F16" s="60">
        <v>174083822</v>
      </c>
      <c r="H16" s="97">
        <v>-0.006019</v>
      </c>
      <c r="J16" s="52">
        <v>14</v>
      </c>
      <c r="L16" s="65"/>
    </row>
    <row r="17" spans="2:12" ht="12.75">
      <c r="B17" s="9" t="s">
        <v>4</v>
      </c>
      <c r="D17" s="42">
        <v>174502989</v>
      </c>
      <c r="E17" s="65"/>
      <c r="F17" s="60">
        <v>172757960</v>
      </c>
      <c r="H17" s="97">
        <v>-0.01</v>
      </c>
      <c r="J17" s="52">
        <v>18</v>
      </c>
      <c r="L17" s="65"/>
    </row>
    <row r="18" spans="2:12" ht="12.75">
      <c r="B18" s="9" t="s">
        <v>5</v>
      </c>
      <c r="D18" s="42">
        <v>101540851</v>
      </c>
      <c r="E18" s="65"/>
      <c r="F18" s="60">
        <v>101273649</v>
      </c>
      <c r="H18" s="97">
        <v>-0.002631</v>
      </c>
      <c r="J18" s="52">
        <v>8</v>
      </c>
      <c r="L18" s="65"/>
    </row>
    <row r="19" spans="2:12" ht="12.75">
      <c r="B19" s="9" t="s">
        <v>6</v>
      </c>
      <c r="D19" s="42">
        <v>162247336</v>
      </c>
      <c r="E19" s="65"/>
      <c r="F19" s="60">
        <v>161656042</v>
      </c>
      <c r="H19" s="97">
        <v>-0.003644</v>
      </c>
      <c r="J19" s="52">
        <v>9</v>
      </c>
      <c r="L19" s="65"/>
    </row>
    <row r="20" spans="2:12" ht="12.75">
      <c r="B20" s="9" t="s">
        <v>7</v>
      </c>
      <c r="D20" s="42">
        <v>260174123</v>
      </c>
      <c r="E20" s="65"/>
      <c r="F20" s="60">
        <v>258830798</v>
      </c>
      <c r="H20" s="97">
        <v>-0.005163</v>
      </c>
      <c r="J20" s="52">
        <v>13</v>
      </c>
      <c r="L20" s="65"/>
    </row>
    <row r="21" spans="2:12" ht="12.75">
      <c r="B21" s="9" t="s">
        <v>113</v>
      </c>
      <c r="D21" s="42">
        <v>319969710</v>
      </c>
      <c r="E21" s="65"/>
      <c r="F21" s="60">
        <v>319987940</v>
      </c>
      <c r="H21" s="97">
        <v>5.7E-05</v>
      </c>
      <c r="J21" s="52">
        <v>7</v>
      </c>
      <c r="L21" s="65"/>
    </row>
    <row r="22" spans="2:12" ht="12.75">
      <c r="B22" s="9" t="s">
        <v>114</v>
      </c>
      <c r="D22" s="42">
        <v>212919358</v>
      </c>
      <c r="E22" s="65"/>
      <c r="F22" s="60">
        <v>213406352</v>
      </c>
      <c r="H22" s="97">
        <v>0.002287</v>
      </c>
      <c r="J22" s="52">
        <v>4</v>
      </c>
      <c r="L22" s="65"/>
    </row>
    <row r="23" spans="2:12" ht="12.75">
      <c r="B23" s="9" t="s">
        <v>115</v>
      </c>
      <c r="D23" s="42">
        <v>192141234</v>
      </c>
      <c r="E23" s="65"/>
      <c r="F23" s="60">
        <v>190919618</v>
      </c>
      <c r="H23" s="97">
        <v>-0.006358</v>
      </c>
      <c r="J23" s="52">
        <v>15</v>
      </c>
      <c r="L23" s="65"/>
    </row>
    <row r="24" spans="2:12" ht="12.75">
      <c r="B24" s="9" t="s">
        <v>27</v>
      </c>
      <c r="D24" s="42">
        <v>152959343</v>
      </c>
      <c r="E24" s="65"/>
      <c r="F24" s="60">
        <v>151922556</v>
      </c>
      <c r="H24" s="97">
        <v>-0.006778</v>
      </c>
      <c r="J24" s="52">
        <v>16</v>
      </c>
      <c r="L24" s="65"/>
    </row>
    <row r="25" spans="2:12" ht="12.75">
      <c r="B25" s="9" t="s">
        <v>8</v>
      </c>
      <c r="D25" s="42">
        <v>365177164</v>
      </c>
      <c r="E25" s="65"/>
      <c r="F25" s="60">
        <v>366379796</v>
      </c>
      <c r="H25" s="97">
        <v>0.003293</v>
      </c>
      <c r="J25" s="52">
        <v>3</v>
      </c>
      <c r="L25" s="65"/>
    </row>
    <row r="26" spans="2:12" ht="12.75">
      <c r="B26" s="9" t="s">
        <v>9</v>
      </c>
      <c r="D26" s="42">
        <v>90548849</v>
      </c>
      <c r="E26" s="65"/>
      <c r="F26" s="60">
        <v>90851828</v>
      </c>
      <c r="H26" s="97">
        <v>0.003346</v>
      </c>
      <c r="J26" s="52">
        <v>2</v>
      </c>
      <c r="L26" s="65"/>
    </row>
    <row r="27" spans="2:12" ht="12.75">
      <c r="B27" s="9" t="s">
        <v>10</v>
      </c>
      <c r="D27" s="42">
        <v>267985910</v>
      </c>
      <c r="E27" s="65"/>
      <c r="F27" s="60">
        <v>266680069</v>
      </c>
      <c r="H27" s="97">
        <v>-0.004873</v>
      </c>
      <c r="J27" s="52">
        <v>12</v>
      </c>
      <c r="L27" s="65"/>
    </row>
    <row r="28" spans="2:12" ht="12.75">
      <c r="B28" s="9" t="s">
        <v>11</v>
      </c>
      <c r="D28" s="42">
        <v>110626650</v>
      </c>
      <c r="E28" s="65"/>
      <c r="F28" s="60">
        <v>110098964</v>
      </c>
      <c r="H28" s="97">
        <v>-0.00477</v>
      </c>
      <c r="J28" s="52">
        <v>10</v>
      </c>
      <c r="L28" s="65"/>
    </row>
    <row r="29" spans="2:12" ht="12.75">
      <c r="B29" s="9" t="s">
        <v>12</v>
      </c>
      <c r="D29" s="42">
        <v>131914169</v>
      </c>
      <c r="E29" s="65"/>
      <c r="F29" s="60">
        <v>132065426</v>
      </c>
      <c r="H29" s="97">
        <v>0.001147</v>
      </c>
      <c r="J29" s="52">
        <v>6</v>
      </c>
      <c r="L29" s="65"/>
    </row>
    <row r="30" spans="2:12" ht="12.75">
      <c r="B30" s="9" t="s">
        <v>13</v>
      </c>
      <c r="D30" s="42">
        <v>93558523</v>
      </c>
      <c r="E30" s="65"/>
      <c r="F30" s="60">
        <v>92622938</v>
      </c>
      <c r="H30" s="97">
        <v>-0.01</v>
      </c>
      <c r="J30" s="52">
        <v>18</v>
      </c>
      <c r="L30" s="65"/>
    </row>
    <row r="31" spans="2:12" ht="12.75">
      <c r="B31" s="9" t="s">
        <v>14</v>
      </c>
      <c r="D31" s="42">
        <v>213423341</v>
      </c>
      <c r="E31" s="65"/>
      <c r="F31" s="60">
        <v>213758904</v>
      </c>
      <c r="H31" s="97">
        <v>0.001572</v>
      </c>
      <c r="J31" s="52">
        <v>5</v>
      </c>
      <c r="L31" s="65"/>
    </row>
    <row r="32" spans="2:12" ht="12.75">
      <c r="B32" s="9" t="s">
        <v>15</v>
      </c>
      <c r="C32" s="52"/>
      <c r="D32" s="42">
        <v>442311761</v>
      </c>
      <c r="E32" s="42"/>
      <c r="F32" s="60">
        <v>443969694</v>
      </c>
      <c r="G32" s="52"/>
      <c r="H32" s="97">
        <v>0.003748</v>
      </c>
      <c r="I32" s="52"/>
      <c r="J32" s="52">
        <v>1</v>
      </c>
      <c r="L32" s="65"/>
    </row>
    <row r="33" spans="2:12" ht="6" customHeight="1">
      <c r="B33" s="38"/>
      <c r="C33" s="38"/>
      <c r="D33" s="62"/>
      <c r="E33" s="62"/>
      <c r="F33" s="62"/>
      <c r="G33" s="38"/>
      <c r="H33" s="83"/>
      <c r="I33" s="38"/>
      <c r="J33" s="38"/>
      <c r="L33" s="65"/>
    </row>
    <row r="34" spans="2:12" ht="16.5" customHeight="1">
      <c r="B34" s="46" t="s">
        <v>116</v>
      </c>
      <c r="C34" s="38"/>
      <c r="D34" s="67">
        <v>4226135931</v>
      </c>
      <c r="E34" s="67"/>
      <c r="F34" s="67">
        <v>4213839833</v>
      </c>
      <c r="G34" s="46"/>
      <c r="H34" s="98">
        <v>-0.0029095367969128594</v>
      </c>
      <c r="I34" s="38"/>
      <c r="J34" s="38"/>
      <c r="L34" s="65"/>
    </row>
    <row r="35" ht="6" customHeight="1"/>
    <row r="36" ht="12.75">
      <c r="B36" s="9" t="s">
        <v>153</v>
      </c>
    </row>
  </sheetData>
  <sheetProtection/>
  <mergeCells count="5">
    <mergeCell ref="B8:B9"/>
    <mergeCell ref="H8:H9"/>
    <mergeCell ref="J8:J9"/>
    <mergeCell ref="D8:D9"/>
    <mergeCell ref="F8:F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0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25.88671875" style="49" customWidth="1"/>
    <col min="3" max="3" width="2.77734375" style="49" customWidth="1"/>
    <col min="4" max="4" width="10.99609375" style="49" customWidth="1"/>
    <col min="5" max="5" width="2.77734375" style="49" customWidth="1"/>
    <col min="6" max="6" width="10.99609375" style="49" customWidth="1"/>
    <col min="7" max="7" width="2.77734375" style="49" customWidth="1"/>
    <col min="8" max="8" width="12.3359375" style="49" customWidth="1"/>
    <col min="9" max="9" width="2.77734375" style="49" customWidth="1"/>
    <col min="10" max="10" width="10.4453125" style="49" customWidth="1"/>
    <col min="11" max="11" width="2.77734375" style="49" customWidth="1"/>
    <col min="12" max="12" width="8.88671875" style="49" customWidth="1"/>
    <col min="13" max="13" width="2.77734375" style="49" customWidth="1"/>
    <col min="14" max="14" width="11.99609375" style="49" customWidth="1"/>
    <col min="15" max="15" width="2.77734375" style="49" customWidth="1"/>
    <col min="16" max="16" width="10.5546875" style="49" bestFit="1" customWidth="1"/>
    <col min="17" max="17" width="2.77734375" style="49" customWidth="1"/>
    <col min="18" max="18" width="14.21484375" style="49" bestFit="1" customWidth="1"/>
    <col min="19" max="19" width="2.77734375" style="49" customWidth="1"/>
    <col min="20" max="20" width="8.88671875" style="49" customWidth="1"/>
    <col min="21" max="21" width="2.77734375" style="49" customWidth="1"/>
    <col min="22" max="22" width="10.4453125" style="49" bestFit="1" customWidth="1"/>
    <col min="23" max="16384" width="8.88671875" style="49" customWidth="1"/>
  </cols>
  <sheetData>
    <row r="1" spans="4:22" ht="15">
      <c r="D1" s="68"/>
      <c r="F1" s="68"/>
      <c r="H1" s="68"/>
      <c r="J1" s="68"/>
      <c r="L1" s="68"/>
      <c r="N1" s="68"/>
      <c r="P1" s="68"/>
      <c r="R1" s="68"/>
      <c r="T1" s="68"/>
      <c r="V1" s="68"/>
    </row>
    <row r="2" ht="15.75">
      <c r="B2" s="37" t="s">
        <v>129</v>
      </c>
    </row>
    <row r="3" s="9" customFormat="1" ht="6" customHeight="1"/>
    <row r="4" s="9" customFormat="1" ht="12.75">
      <c r="B4" s="14" t="s">
        <v>119</v>
      </c>
    </row>
    <row r="5" s="9" customFormat="1" ht="6" customHeight="1"/>
    <row r="6" s="9" customFormat="1" ht="12.75">
      <c r="B6" s="14" t="s">
        <v>155</v>
      </c>
    </row>
    <row r="7" spans="2:22" s="9" customFormat="1" ht="12.7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50" t="s">
        <v>163</v>
      </c>
    </row>
    <row r="8" spans="2:22" s="59" customFormat="1" ht="25.5" customHeight="1">
      <c r="B8" s="251" t="s">
        <v>117</v>
      </c>
      <c r="D8" s="253" t="s">
        <v>85</v>
      </c>
      <c r="F8" s="253" t="s">
        <v>86</v>
      </c>
      <c r="H8" s="253" t="s">
        <v>87</v>
      </c>
      <c r="J8" s="253" t="s">
        <v>88</v>
      </c>
      <c r="L8" s="253" t="s">
        <v>24</v>
      </c>
      <c r="N8" s="253" t="s">
        <v>89</v>
      </c>
      <c r="P8" s="253" t="s">
        <v>90</v>
      </c>
      <c r="R8" s="253" t="s">
        <v>91</v>
      </c>
      <c r="T8" s="253" t="s">
        <v>92</v>
      </c>
      <c r="V8" s="253" t="s">
        <v>25</v>
      </c>
    </row>
    <row r="9" spans="2:22" s="59" customFormat="1" ht="25.5" customHeight="1">
      <c r="B9" s="252"/>
      <c r="D9" s="254"/>
      <c r="E9" s="51"/>
      <c r="F9" s="254"/>
      <c r="H9" s="254"/>
      <c r="J9" s="254"/>
      <c r="L9" s="254"/>
      <c r="N9" s="254"/>
      <c r="P9" s="254"/>
      <c r="R9" s="254"/>
      <c r="T9" s="254"/>
      <c r="V9" s="254"/>
    </row>
    <row r="10" s="9" customFormat="1" ht="6" customHeight="1"/>
    <row r="11" spans="2:22" s="9" customFormat="1" ht="12.75">
      <c r="B11" s="9" t="s">
        <v>111</v>
      </c>
      <c r="D11" s="42">
        <v>51609798.1050075</v>
      </c>
      <c r="E11" s="65"/>
      <c r="F11" s="42">
        <v>831769.647251221</v>
      </c>
      <c r="G11" s="65"/>
      <c r="H11" s="42">
        <v>35927138.2239073</v>
      </c>
      <c r="I11" s="65"/>
      <c r="J11" s="42">
        <v>5261284.8553464</v>
      </c>
      <c r="K11" s="65"/>
      <c r="L11" s="42">
        <v>2983017.47019789</v>
      </c>
      <c r="M11" s="65"/>
      <c r="N11" s="42">
        <v>22287452.0055335</v>
      </c>
      <c r="O11" s="65"/>
      <c r="P11" s="42">
        <v>508247.226582517</v>
      </c>
      <c r="Q11" s="65"/>
      <c r="R11" s="42">
        <v>5130863.74394452</v>
      </c>
      <c r="S11" s="65"/>
      <c r="T11" s="42">
        <v>8704213.48702896</v>
      </c>
      <c r="U11" s="65"/>
      <c r="V11" s="65">
        <v>133243784.76479979</v>
      </c>
    </row>
    <row r="12" spans="2:22" s="9" customFormat="1" ht="12.75">
      <c r="B12" s="9" t="s">
        <v>0</v>
      </c>
      <c r="D12" s="42">
        <v>89247545.2512079</v>
      </c>
      <c r="E12" s="65"/>
      <c r="F12" s="42">
        <v>1550883.00644128</v>
      </c>
      <c r="G12" s="65"/>
      <c r="H12" s="42">
        <v>63016529.0781875</v>
      </c>
      <c r="I12" s="65"/>
      <c r="J12" s="42">
        <v>10853874.421214</v>
      </c>
      <c r="K12" s="65"/>
      <c r="L12" s="42">
        <v>5272545.22898117</v>
      </c>
      <c r="M12" s="65"/>
      <c r="N12" s="42">
        <v>42618700.751477</v>
      </c>
      <c r="O12" s="65"/>
      <c r="P12" s="42">
        <v>493834.391381792</v>
      </c>
      <c r="Q12" s="65"/>
      <c r="R12" s="42">
        <v>8829049.01045214</v>
      </c>
      <c r="S12" s="65"/>
      <c r="T12" s="42">
        <v>15762926.5063187</v>
      </c>
      <c r="U12" s="65"/>
      <c r="V12" s="65">
        <v>237645887.6456615</v>
      </c>
    </row>
    <row r="13" spans="2:22" s="9" customFormat="1" ht="12.75">
      <c r="B13" s="9" t="s">
        <v>1</v>
      </c>
      <c r="D13" s="42">
        <v>76772856.839809</v>
      </c>
      <c r="E13" s="65"/>
      <c r="F13" s="42">
        <v>1288282.64802288</v>
      </c>
      <c r="G13" s="65"/>
      <c r="H13" s="42">
        <v>62064421.1911883</v>
      </c>
      <c r="I13" s="65"/>
      <c r="J13" s="42">
        <v>7698267.97592027</v>
      </c>
      <c r="K13" s="65"/>
      <c r="L13" s="42">
        <v>4975578.26049138</v>
      </c>
      <c r="M13" s="65"/>
      <c r="N13" s="42">
        <v>36216961.319946</v>
      </c>
      <c r="O13" s="65"/>
      <c r="P13" s="42">
        <v>174108.736588734</v>
      </c>
      <c r="Q13" s="65"/>
      <c r="R13" s="42">
        <v>9029589.16751917</v>
      </c>
      <c r="S13" s="65"/>
      <c r="T13" s="42">
        <v>16964018.5661602</v>
      </c>
      <c r="U13" s="65"/>
      <c r="V13" s="65">
        <v>215184084.70564592</v>
      </c>
    </row>
    <row r="14" spans="2:22" s="9" customFormat="1" ht="12.75">
      <c r="B14" s="9" t="s">
        <v>2</v>
      </c>
      <c r="D14" s="42">
        <v>75392934.5905958</v>
      </c>
      <c r="E14" s="65"/>
      <c r="F14" s="42">
        <v>1059176.01125201</v>
      </c>
      <c r="G14" s="65"/>
      <c r="H14" s="42">
        <v>53301425.596525</v>
      </c>
      <c r="I14" s="65"/>
      <c r="J14" s="42">
        <v>6641465.61883953</v>
      </c>
      <c r="K14" s="65"/>
      <c r="L14" s="42">
        <v>4069331.65281406</v>
      </c>
      <c r="M14" s="65"/>
      <c r="N14" s="42">
        <v>29401500.4839287</v>
      </c>
      <c r="O14" s="65"/>
      <c r="P14" s="42">
        <v>168517.710905036</v>
      </c>
      <c r="Q14" s="65"/>
      <c r="R14" s="42">
        <v>9000283.55309236</v>
      </c>
      <c r="S14" s="65"/>
      <c r="T14" s="42">
        <v>13617676.767033</v>
      </c>
      <c r="U14" s="65"/>
      <c r="V14" s="65">
        <v>192652311.98498553</v>
      </c>
    </row>
    <row r="15" spans="2:22" s="9" customFormat="1" ht="12.75">
      <c r="B15" s="9" t="s">
        <v>3</v>
      </c>
      <c r="D15" s="42">
        <v>111207531.986392</v>
      </c>
      <c r="E15" s="65"/>
      <c r="F15" s="42">
        <v>1710656.90470156</v>
      </c>
      <c r="G15" s="65"/>
      <c r="H15" s="42">
        <v>69872494.1883033</v>
      </c>
      <c r="I15" s="65"/>
      <c r="J15" s="42">
        <v>8781467.95280122</v>
      </c>
      <c r="K15" s="65"/>
      <c r="L15" s="42">
        <v>6596781.55912631</v>
      </c>
      <c r="M15" s="65"/>
      <c r="N15" s="42">
        <v>43481649.2307473</v>
      </c>
      <c r="O15" s="65"/>
      <c r="P15" s="42">
        <v>225093.538663015</v>
      </c>
      <c r="Q15" s="65"/>
      <c r="R15" s="42">
        <v>9578231.11244616</v>
      </c>
      <c r="S15" s="65"/>
      <c r="T15" s="42">
        <v>16092919.9435256</v>
      </c>
      <c r="U15" s="65"/>
      <c r="V15" s="65">
        <v>267546826.41670653</v>
      </c>
    </row>
    <row r="16" spans="2:22" s="9" customFormat="1" ht="12.75">
      <c r="B16" s="9" t="s">
        <v>112</v>
      </c>
      <c r="D16" s="42">
        <v>94232154.3648651</v>
      </c>
      <c r="E16" s="65"/>
      <c r="F16" s="42">
        <v>1579547.10330899</v>
      </c>
      <c r="G16" s="65"/>
      <c r="H16" s="42">
        <v>69678901.7396618</v>
      </c>
      <c r="I16" s="65"/>
      <c r="J16" s="42">
        <v>6746915.6438707</v>
      </c>
      <c r="K16" s="65"/>
      <c r="L16" s="42">
        <v>5989202.27475405</v>
      </c>
      <c r="M16" s="65"/>
      <c r="N16" s="42">
        <v>38741142.6122579</v>
      </c>
      <c r="O16" s="65"/>
      <c r="P16" s="42">
        <v>321698.495176122</v>
      </c>
      <c r="Q16" s="65"/>
      <c r="R16" s="42">
        <v>9489022.32084214</v>
      </c>
      <c r="S16" s="65"/>
      <c r="T16" s="42">
        <v>14734609.1027841</v>
      </c>
      <c r="U16" s="65"/>
      <c r="V16" s="65">
        <v>241513193.65752092</v>
      </c>
    </row>
    <row r="17" spans="2:22" s="9" customFormat="1" ht="12.75">
      <c r="B17" s="9" t="s">
        <v>4</v>
      </c>
      <c r="D17" s="42">
        <v>93811072.5357549</v>
      </c>
      <c r="E17" s="65"/>
      <c r="F17" s="42">
        <v>1491837.26319758</v>
      </c>
      <c r="G17" s="65"/>
      <c r="H17" s="42">
        <v>66075509.4575902</v>
      </c>
      <c r="I17" s="65"/>
      <c r="J17" s="42">
        <v>12390332.405821</v>
      </c>
      <c r="K17" s="65"/>
      <c r="L17" s="42">
        <v>5599310.91560886</v>
      </c>
      <c r="M17" s="65"/>
      <c r="N17" s="42">
        <v>42969958.4912953</v>
      </c>
      <c r="O17" s="65"/>
      <c r="P17" s="42">
        <v>47934.2637391197</v>
      </c>
      <c r="Q17" s="65"/>
      <c r="R17" s="42">
        <v>8208359.57410631</v>
      </c>
      <c r="S17" s="65"/>
      <c r="T17" s="42">
        <v>18697072.6782204</v>
      </c>
      <c r="U17" s="65"/>
      <c r="V17" s="65">
        <v>249291387.58533365</v>
      </c>
    </row>
    <row r="18" spans="2:22" s="9" customFormat="1" ht="12.75">
      <c r="B18" s="9" t="s">
        <v>5</v>
      </c>
      <c r="D18" s="42">
        <v>51516772.2966886</v>
      </c>
      <c r="E18" s="65"/>
      <c r="F18" s="42">
        <v>973233.215748001</v>
      </c>
      <c r="G18" s="65"/>
      <c r="H18" s="42">
        <v>37652575.7773682</v>
      </c>
      <c r="I18" s="65"/>
      <c r="J18" s="42">
        <v>6192847.4496596</v>
      </c>
      <c r="K18" s="65"/>
      <c r="L18" s="42">
        <v>3254606.64306952</v>
      </c>
      <c r="M18" s="65"/>
      <c r="N18" s="42">
        <v>24454337.2724472</v>
      </c>
      <c r="O18" s="65"/>
      <c r="P18" s="42">
        <v>107276.174816023</v>
      </c>
      <c r="Q18" s="65"/>
      <c r="R18" s="42">
        <v>5000556.58730508</v>
      </c>
      <c r="S18" s="65"/>
      <c r="T18" s="42">
        <v>11495139.7447772</v>
      </c>
      <c r="U18" s="65"/>
      <c r="V18" s="65">
        <v>140647345.16187945</v>
      </c>
    </row>
    <row r="19" spans="2:22" s="9" customFormat="1" ht="12.75">
      <c r="B19" s="9" t="s">
        <v>6</v>
      </c>
      <c r="D19" s="42">
        <v>87722902.254624</v>
      </c>
      <c r="E19" s="65"/>
      <c r="F19" s="42">
        <v>1481928.5974489</v>
      </c>
      <c r="G19" s="65"/>
      <c r="H19" s="42">
        <v>63483514.5655704</v>
      </c>
      <c r="I19" s="65"/>
      <c r="J19" s="42">
        <v>9087879.3241542</v>
      </c>
      <c r="K19" s="65"/>
      <c r="L19" s="42">
        <v>5277433.74907512</v>
      </c>
      <c r="M19" s="65"/>
      <c r="N19" s="42">
        <v>39494300.6101252</v>
      </c>
      <c r="O19" s="65"/>
      <c r="P19" s="42">
        <v>365928.641313968</v>
      </c>
      <c r="Q19" s="65"/>
      <c r="R19" s="42">
        <v>7385187.73570439</v>
      </c>
      <c r="S19" s="65"/>
      <c r="T19" s="42">
        <v>16087164.8734403</v>
      </c>
      <c r="U19" s="65"/>
      <c r="V19" s="65">
        <v>230386240.35145646</v>
      </c>
    </row>
    <row r="20" spans="2:22" s="9" customFormat="1" ht="12.75">
      <c r="B20" s="9" t="s">
        <v>7</v>
      </c>
      <c r="D20" s="42">
        <v>136992605.452174</v>
      </c>
      <c r="E20" s="65"/>
      <c r="F20" s="42">
        <v>2141351.89426728</v>
      </c>
      <c r="G20" s="65"/>
      <c r="H20" s="42">
        <v>98273897.103486</v>
      </c>
      <c r="I20" s="65"/>
      <c r="J20" s="42">
        <v>12698861.2428601</v>
      </c>
      <c r="K20" s="65"/>
      <c r="L20" s="42">
        <v>7924843.68760584</v>
      </c>
      <c r="M20" s="65"/>
      <c r="N20" s="42">
        <v>55709638.9575572</v>
      </c>
      <c r="O20" s="65"/>
      <c r="P20" s="42">
        <v>1194545.54229126</v>
      </c>
      <c r="Q20" s="65"/>
      <c r="R20" s="42">
        <v>14168742.5129748</v>
      </c>
      <c r="S20" s="65"/>
      <c r="T20" s="42">
        <v>21842906.0186708</v>
      </c>
      <c r="U20" s="65"/>
      <c r="V20" s="65">
        <v>350947392.41188735</v>
      </c>
    </row>
    <row r="21" spans="2:22" s="9" customFormat="1" ht="12.75">
      <c r="B21" s="9" t="s">
        <v>113</v>
      </c>
      <c r="D21" s="42">
        <v>164947325.577071</v>
      </c>
      <c r="E21" s="65"/>
      <c r="F21" s="42">
        <v>2640106.13329171</v>
      </c>
      <c r="G21" s="65"/>
      <c r="H21" s="42">
        <v>126573811.414827</v>
      </c>
      <c r="I21" s="65"/>
      <c r="J21" s="42">
        <v>11243693.9549108</v>
      </c>
      <c r="K21" s="65"/>
      <c r="L21" s="42">
        <v>10448722.8488059</v>
      </c>
      <c r="M21" s="65"/>
      <c r="N21" s="42">
        <v>72603822.0469435</v>
      </c>
      <c r="O21" s="65"/>
      <c r="P21" s="42">
        <v>969377.356782491</v>
      </c>
      <c r="Q21" s="65"/>
      <c r="R21" s="42">
        <v>19081132.5123421</v>
      </c>
      <c r="S21" s="65"/>
      <c r="T21" s="42">
        <v>25747261.7425265</v>
      </c>
      <c r="U21" s="65"/>
      <c r="V21" s="65">
        <v>434255253.58750105</v>
      </c>
    </row>
    <row r="22" spans="2:22" s="9" customFormat="1" ht="12.75">
      <c r="B22" s="9" t="s">
        <v>114</v>
      </c>
      <c r="D22" s="42">
        <v>103340591.703547</v>
      </c>
      <c r="E22" s="65"/>
      <c r="F22" s="42">
        <v>1560772.14542044</v>
      </c>
      <c r="G22" s="65"/>
      <c r="H22" s="42">
        <v>80090924.8719606</v>
      </c>
      <c r="I22" s="65"/>
      <c r="J22" s="42">
        <v>7268984.3142394</v>
      </c>
      <c r="K22" s="65"/>
      <c r="L22" s="42">
        <v>6014410.03489068</v>
      </c>
      <c r="M22" s="65"/>
      <c r="N22" s="42">
        <v>40692554.5897372</v>
      </c>
      <c r="O22" s="65"/>
      <c r="P22" s="42">
        <v>2358764.33330297</v>
      </c>
      <c r="Q22" s="65"/>
      <c r="R22" s="42">
        <v>16380784.734246</v>
      </c>
      <c r="S22" s="65"/>
      <c r="T22" s="42">
        <v>16342136.3465776</v>
      </c>
      <c r="U22" s="65"/>
      <c r="V22" s="65">
        <v>274049923.0739219</v>
      </c>
    </row>
    <row r="23" spans="2:22" s="9" customFormat="1" ht="12.75">
      <c r="B23" s="9" t="s">
        <v>115</v>
      </c>
      <c r="D23" s="42">
        <v>102060066.460234</v>
      </c>
      <c r="E23" s="65"/>
      <c r="F23" s="42">
        <v>1544426.14129027</v>
      </c>
      <c r="G23" s="65"/>
      <c r="H23" s="42">
        <v>71184396.2370354</v>
      </c>
      <c r="I23" s="65"/>
      <c r="J23" s="42">
        <v>7453547.30755331</v>
      </c>
      <c r="K23" s="65"/>
      <c r="L23" s="42">
        <v>6090330.87739322</v>
      </c>
      <c r="M23" s="65"/>
      <c r="N23" s="42">
        <v>40084532.6603556</v>
      </c>
      <c r="O23" s="65"/>
      <c r="P23" s="42">
        <v>757871.506671672</v>
      </c>
      <c r="Q23" s="65"/>
      <c r="R23" s="42">
        <v>13079634.8789798</v>
      </c>
      <c r="S23" s="65"/>
      <c r="T23" s="42">
        <v>16384400.5334198</v>
      </c>
      <c r="U23" s="65"/>
      <c r="V23" s="65">
        <v>258639206.60293308</v>
      </c>
    </row>
    <row r="24" spans="2:22" s="9" customFormat="1" ht="12.75">
      <c r="B24" s="9" t="s">
        <v>27</v>
      </c>
      <c r="D24" s="42">
        <v>97007279.4440294</v>
      </c>
      <c r="E24" s="65"/>
      <c r="F24" s="42">
        <v>1311256.15814867</v>
      </c>
      <c r="G24" s="65"/>
      <c r="H24" s="42">
        <v>59055297.7030891</v>
      </c>
      <c r="I24" s="65"/>
      <c r="J24" s="42">
        <v>6804379.68003196</v>
      </c>
      <c r="K24" s="65"/>
      <c r="L24" s="42">
        <v>5459159.16995887</v>
      </c>
      <c r="M24" s="65"/>
      <c r="N24" s="42">
        <v>35705027.3270106</v>
      </c>
      <c r="O24" s="65"/>
      <c r="P24" s="42">
        <v>167442.525329094</v>
      </c>
      <c r="Q24" s="65"/>
      <c r="R24" s="42">
        <v>9049363.18104273</v>
      </c>
      <c r="S24" s="65"/>
      <c r="T24" s="42">
        <v>12188382.0734774</v>
      </c>
      <c r="U24" s="65"/>
      <c r="V24" s="65">
        <v>226747587.2621178</v>
      </c>
    </row>
    <row r="25" spans="2:22" s="9" customFormat="1" ht="12.75">
      <c r="B25" s="9" t="s">
        <v>8</v>
      </c>
      <c r="D25" s="42">
        <v>181591380.909337</v>
      </c>
      <c r="E25" s="65"/>
      <c r="F25" s="42">
        <v>2762444.18446907</v>
      </c>
      <c r="G25" s="65"/>
      <c r="H25" s="42">
        <v>131290816.544541</v>
      </c>
      <c r="I25" s="65"/>
      <c r="J25" s="42">
        <v>11908642.2405063</v>
      </c>
      <c r="K25" s="65"/>
      <c r="L25" s="42">
        <v>10157282.0334658</v>
      </c>
      <c r="M25" s="65"/>
      <c r="N25" s="42">
        <v>68637075.1040857</v>
      </c>
      <c r="O25" s="65"/>
      <c r="P25" s="42">
        <v>4223497.22383747</v>
      </c>
      <c r="Q25" s="65"/>
      <c r="R25" s="42">
        <v>21680583.4488704</v>
      </c>
      <c r="S25" s="65"/>
      <c r="T25" s="42">
        <v>30731914.9913995</v>
      </c>
      <c r="U25" s="65"/>
      <c r="V25" s="65">
        <v>462983636.6805123</v>
      </c>
    </row>
    <row r="26" spans="2:22" s="9" customFormat="1" ht="12.75">
      <c r="B26" s="9" t="s">
        <v>9</v>
      </c>
      <c r="D26" s="42">
        <v>42813222.3415121</v>
      </c>
      <c r="E26" s="65"/>
      <c r="F26" s="42">
        <v>652984.381451272</v>
      </c>
      <c r="G26" s="65"/>
      <c r="H26" s="42">
        <v>34424259.500802</v>
      </c>
      <c r="I26" s="65"/>
      <c r="J26" s="42">
        <v>2531875.99777772</v>
      </c>
      <c r="K26" s="65"/>
      <c r="L26" s="42">
        <v>2518820.60562467</v>
      </c>
      <c r="M26" s="65"/>
      <c r="N26" s="42">
        <v>16713083.5363428</v>
      </c>
      <c r="O26" s="65"/>
      <c r="P26" s="42">
        <v>2145633.58262091</v>
      </c>
      <c r="Q26" s="65"/>
      <c r="R26" s="42">
        <v>5689842.23601651</v>
      </c>
      <c r="S26" s="65"/>
      <c r="T26" s="42">
        <v>6828588.96559434</v>
      </c>
      <c r="U26" s="65"/>
      <c r="V26" s="65">
        <v>114318311.14774232</v>
      </c>
    </row>
    <row r="27" spans="2:22" s="9" customFormat="1" ht="12.75">
      <c r="B27" s="9" t="s">
        <v>10</v>
      </c>
      <c r="D27" s="42">
        <v>136946405.807209</v>
      </c>
      <c r="E27" s="65"/>
      <c r="F27" s="42">
        <v>2134098.77932375</v>
      </c>
      <c r="G27" s="65"/>
      <c r="H27" s="42">
        <v>95441437.9141475</v>
      </c>
      <c r="I27" s="65"/>
      <c r="J27" s="42">
        <v>9688915.76372491</v>
      </c>
      <c r="K27" s="65"/>
      <c r="L27" s="42">
        <v>7706688.16480458</v>
      </c>
      <c r="M27" s="65"/>
      <c r="N27" s="42">
        <v>51509759.3457396</v>
      </c>
      <c r="O27" s="65"/>
      <c r="P27" s="42">
        <v>2465636.68040986</v>
      </c>
      <c r="Q27" s="65"/>
      <c r="R27" s="42">
        <v>13021112.981869</v>
      </c>
      <c r="S27" s="65"/>
      <c r="T27" s="42">
        <v>24689814.5092068</v>
      </c>
      <c r="U27" s="65"/>
      <c r="V27" s="65">
        <v>343603869.946435</v>
      </c>
    </row>
    <row r="28" spans="2:22" s="9" customFormat="1" ht="12.75">
      <c r="B28" s="9" t="s">
        <v>11</v>
      </c>
      <c r="D28" s="42">
        <v>46698717.7218877</v>
      </c>
      <c r="E28" s="65"/>
      <c r="F28" s="42">
        <v>814116.169325408</v>
      </c>
      <c r="G28" s="65"/>
      <c r="H28" s="42">
        <v>40848794.7414401</v>
      </c>
      <c r="I28" s="65"/>
      <c r="J28" s="42">
        <v>4123277.60421041</v>
      </c>
      <c r="K28" s="65"/>
      <c r="L28" s="42">
        <v>2949010.37389216</v>
      </c>
      <c r="M28" s="65"/>
      <c r="N28" s="42">
        <v>20927932.5577529</v>
      </c>
      <c r="O28" s="65"/>
      <c r="P28" s="42">
        <v>2625414.23467047</v>
      </c>
      <c r="Q28" s="65"/>
      <c r="R28" s="42">
        <v>8184877.81297753</v>
      </c>
      <c r="S28" s="65"/>
      <c r="T28" s="42">
        <v>9508027.42718385</v>
      </c>
      <c r="U28" s="65"/>
      <c r="V28" s="65">
        <v>136680168.64334053</v>
      </c>
    </row>
    <row r="29" spans="2:22" s="9" customFormat="1" ht="12.75">
      <c r="B29" s="9" t="s">
        <v>12</v>
      </c>
      <c r="D29" s="42">
        <v>69321142.2366036</v>
      </c>
      <c r="E29" s="65"/>
      <c r="F29" s="42">
        <v>959595.651528672</v>
      </c>
      <c r="G29" s="65"/>
      <c r="H29" s="42">
        <v>50493071.1796351</v>
      </c>
      <c r="I29" s="65"/>
      <c r="J29" s="42">
        <v>4103808.96394046</v>
      </c>
      <c r="K29" s="65"/>
      <c r="L29" s="42">
        <v>3914514.34688222</v>
      </c>
      <c r="M29" s="65"/>
      <c r="N29" s="42">
        <v>25621619.4872523</v>
      </c>
      <c r="O29" s="65"/>
      <c r="P29" s="42">
        <v>452037.911060673</v>
      </c>
      <c r="Q29" s="65"/>
      <c r="R29" s="42">
        <v>8115760.01850063</v>
      </c>
      <c r="S29" s="65"/>
      <c r="T29" s="42">
        <v>11067155.3280837</v>
      </c>
      <c r="U29" s="65"/>
      <c r="V29" s="65">
        <v>174048705.12348735</v>
      </c>
    </row>
    <row r="30" spans="2:22" s="9" customFormat="1" ht="12.75">
      <c r="B30" s="9" t="s">
        <v>13</v>
      </c>
      <c r="D30" s="42">
        <v>58288942.0356343</v>
      </c>
      <c r="E30" s="65"/>
      <c r="F30" s="42">
        <v>1049023.18721211</v>
      </c>
      <c r="G30" s="65"/>
      <c r="H30" s="42">
        <v>39552355.5006177</v>
      </c>
      <c r="I30" s="65"/>
      <c r="J30" s="42">
        <v>5455983.57658536</v>
      </c>
      <c r="K30" s="65"/>
      <c r="L30" s="42">
        <v>3956300.56646788</v>
      </c>
      <c r="M30" s="65"/>
      <c r="N30" s="42">
        <v>26095044.593056</v>
      </c>
      <c r="O30" s="65"/>
      <c r="P30" s="42">
        <v>431.3001184612</v>
      </c>
      <c r="Q30" s="65"/>
      <c r="R30" s="42">
        <v>5702198.83321689</v>
      </c>
      <c r="S30" s="65"/>
      <c r="T30" s="42">
        <v>9516394.48153787</v>
      </c>
      <c r="U30" s="65"/>
      <c r="V30" s="65">
        <v>149616674.07444653</v>
      </c>
    </row>
    <row r="31" spans="2:22" s="9" customFormat="1" ht="12.75">
      <c r="B31" s="9" t="s">
        <v>14</v>
      </c>
      <c r="D31" s="42">
        <v>114226909.605029</v>
      </c>
      <c r="E31" s="65"/>
      <c r="F31" s="42">
        <v>1579093.06290329</v>
      </c>
      <c r="G31" s="65"/>
      <c r="H31" s="42">
        <v>80513983.5851931</v>
      </c>
      <c r="I31" s="65"/>
      <c r="J31" s="42">
        <v>6799625.49905993</v>
      </c>
      <c r="K31" s="65"/>
      <c r="L31" s="42">
        <v>6344151.34244511</v>
      </c>
      <c r="M31" s="65"/>
      <c r="N31" s="42">
        <v>43982101.1563848</v>
      </c>
      <c r="O31" s="65"/>
      <c r="P31" s="42">
        <v>715569.516554965</v>
      </c>
      <c r="Q31" s="65"/>
      <c r="R31" s="42">
        <v>10216266.275801</v>
      </c>
      <c r="S31" s="65"/>
      <c r="T31" s="42">
        <v>22966339.2632531</v>
      </c>
      <c r="U31" s="65"/>
      <c r="V31" s="65">
        <v>287344039.30662423</v>
      </c>
    </row>
    <row r="32" spans="2:22" s="9" customFormat="1" ht="12.75">
      <c r="B32" s="9" t="s">
        <v>15</v>
      </c>
      <c r="C32" s="52"/>
      <c r="D32" s="42">
        <v>241333781.48078</v>
      </c>
      <c r="E32" s="65"/>
      <c r="F32" s="42">
        <v>3720496.71399556</v>
      </c>
      <c r="G32" s="65"/>
      <c r="H32" s="42">
        <v>179936147.884922</v>
      </c>
      <c r="I32" s="65"/>
      <c r="J32" s="42">
        <v>15606444.206972</v>
      </c>
      <c r="K32" s="65"/>
      <c r="L32" s="42">
        <v>15740992.1936444</v>
      </c>
      <c r="M32" s="65"/>
      <c r="N32" s="42">
        <v>106166805.860022</v>
      </c>
      <c r="O32" s="65"/>
      <c r="P32" s="42">
        <v>1511139.10718334</v>
      </c>
      <c r="Q32" s="65"/>
      <c r="R32" s="42">
        <v>27978557.7677501</v>
      </c>
      <c r="S32" s="65"/>
      <c r="T32" s="42">
        <v>33259039.6497803</v>
      </c>
      <c r="U32" s="42"/>
      <c r="V32" s="42">
        <v>625253404.8650497</v>
      </c>
    </row>
    <row r="33" spans="2:22" s="9" customFormat="1" ht="6" customHeight="1">
      <c r="B33" s="38"/>
      <c r="C33" s="38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2:22" s="9" customFormat="1" ht="15.75" customHeight="1">
      <c r="B34" s="46" t="s">
        <v>116</v>
      </c>
      <c r="C34" s="38"/>
      <c r="D34" s="67">
        <v>2227081938.999993</v>
      </c>
      <c r="E34" s="67"/>
      <c r="F34" s="67">
        <v>34837078.99999992</v>
      </c>
      <c r="G34" s="67"/>
      <c r="H34" s="67">
        <v>1608751703.9999986</v>
      </c>
      <c r="I34" s="67"/>
      <c r="J34" s="67">
        <v>179342375.99999958</v>
      </c>
      <c r="K34" s="67"/>
      <c r="L34" s="67">
        <v>133243033.9999997</v>
      </c>
      <c r="M34" s="67"/>
      <c r="N34" s="67">
        <v>924114999.9999982</v>
      </c>
      <c r="O34" s="67"/>
      <c r="P34" s="67">
        <v>21999999.999999963</v>
      </c>
      <c r="Q34" s="67"/>
      <c r="R34" s="67">
        <v>243999999.99999976</v>
      </c>
      <c r="S34" s="67"/>
      <c r="T34" s="67">
        <v>373228103</v>
      </c>
      <c r="U34" s="67"/>
      <c r="V34" s="67">
        <v>5746599234.9999895</v>
      </c>
    </row>
    <row r="35" s="9" customFormat="1" ht="12.75"/>
    <row r="36" ht="15">
      <c r="H36" s="111"/>
    </row>
    <row r="37" spans="20:22" ht="15">
      <c r="T37" s="53"/>
      <c r="V37" s="112"/>
    </row>
    <row r="38" spans="8:22" ht="15">
      <c r="H38" s="113"/>
      <c r="T38" s="53"/>
      <c r="V38" s="112"/>
    </row>
    <row r="39" spans="20:22" ht="15">
      <c r="T39" s="53"/>
      <c r="V39" s="112"/>
    </row>
    <row r="40" spans="20:22" ht="15">
      <c r="T40" s="53"/>
      <c r="V40" s="112"/>
    </row>
    <row r="41" spans="20:22" ht="15">
      <c r="T41" s="53"/>
      <c r="V41" s="112"/>
    </row>
    <row r="42" spans="20:22" ht="15">
      <c r="T42" s="53"/>
      <c r="V42" s="112"/>
    </row>
    <row r="43" spans="20:22" ht="15">
      <c r="T43" s="53"/>
      <c r="V43" s="112"/>
    </row>
    <row r="44" spans="20:22" ht="15">
      <c r="T44" s="53"/>
      <c r="V44" s="112"/>
    </row>
    <row r="45" spans="20:22" ht="15">
      <c r="T45" s="53"/>
      <c r="V45" s="112"/>
    </row>
    <row r="46" spans="20:22" ht="15">
      <c r="T46" s="53"/>
      <c r="V46" s="112"/>
    </row>
    <row r="47" spans="20:22" ht="15">
      <c r="T47" s="53"/>
      <c r="V47" s="112"/>
    </row>
    <row r="48" spans="20:22" ht="15">
      <c r="T48" s="53"/>
      <c r="V48" s="112"/>
    </row>
    <row r="49" spans="20:22" ht="15">
      <c r="T49" s="53"/>
      <c r="V49" s="112"/>
    </row>
    <row r="50" spans="20:22" ht="15">
      <c r="T50" s="53"/>
      <c r="V50" s="112"/>
    </row>
    <row r="51" spans="20:22" ht="15">
      <c r="T51" s="53"/>
      <c r="V51" s="112"/>
    </row>
    <row r="52" spans="20:22" ht="15">
      <c r="T52" s="53"/>
      <c r="V52" s="112"/>
    </row>
    <row r="53" spans="20:22" ht="15">
      <c r="T53" s="53"/>
      <c r="V53" s="112"/>
    </row>
    <row r="54" spans="20:22" ht="15">
      <c r="T54" s="53"/>
      <c r="V54" s="112"/>
    </row>
    <row r="55" spans="20:22" ht="15">
      <c r="T55" s="53"/>
      <c r="V55" s="112"/>
    </row>
    <row r="56" spans="20:22" ht="15">
      <c r="T56" s="53"/>
      <c r="V56" s="112"/>
    </row>
    <row r="57" spans="20:22" ht="15">
      <c r="T57" s="53"/>
      <c r="V57" s="112"/>
    </row>
    <row r="58" spans="20:22" ht="15">
      <c r="T58" s="53"/>
      <c r="V58" s="112"/>
    </row>
    <row r="59" spans="20:22" ht="15">
      <c r="T59" s="9"/>
      <c r="V59" s="112"/>
    </row>
    <row r="60" spans="20:22" ht="15">
      <c r="T60" s="53"/>
      <c r="V60" s="112"/>
    </row>
  </sheetData>
  <sheetProtection/>
  <mergeCells count="11">
    <mergeCell ref="N8:N9"/>
    <mergeCell ref="B8:B9"/>
    <mergeCell ref="P8:P9"/>
    <mergeCell ref="R8:R9"/>
    <mergeCell ref="T8:T9"/>
    <mergeCell ref="V8:V9"/>
    <mergeCell ref="D8:D9"/>
    <mergeCell ref="F8:F9"/>
    <mergeCell ref="H8:H9"/>
    <mergeCell ref="J8:J9"/>
    <mergeCell ref="L8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6"/>
  <sheetViews>
    <sheetView showGridLines="0" zoomScale="70" zoomScaleNormal="70"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52.21484375" style="49" bestFit="1" customWidth="1"/>
    <col min="3" max="24" width="8.99609375" style="49" customWidth="1"/>
    <col min="25" max="25" width="9.4453125" style="49" customWidth="1"/>
    <col min="26" max="16384" width="8.88671875" style="49" customWidth="1"/>
  </cols>
  <sheetData>
    <row r="1" s="68" customFormat="1" ht="11.25"/>
    <row r="2" ht="15.75">
      <c r="B2" s="37" t="s">
        <v>129</v>
      </c>
    </row>
    <row r="3" s="9" customFormat="1" ht="6" customHeight="1"/>
    <row r="4" spans="2:4" s="9" customFormat="1" ht="15">
      <c r="B4" s="14" t="s">
        <v>119</v>
      </c>
      <c r="C4" s="55"/>
      <c r="D4" s="106"/>
    </row>
    <row r="5" s="9" customFormat="1" ht="6" customHeight="1"/>
    <row r="6" spans="2:25" s="9" customFormat="1" ht="13.5" customHeight="1">
      <c r="B6" s="14" t="s">
        <v>156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6" s="9" customFormat="1" ht="12.75" customHeight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50" t="s">
        <v>96</v>
      </c>
      <c r="Z7" s="68"/>
    </row>
    <row r="8" spans="2:25" s="9" customFormat="1" ht="105" customHeight="1">
      <c r="B8" s="71" t="s">
        <v>26</v>
      </c>
      <c r="C8" s="72" t="s">
        <v>111</v>
      </c>
      <c r="D8" s="72" t="s">
        <v>0</v>
      </c>
      <c r="E8" s="72" t="s">
        <v>1</v>
      </c>
      <c r="F8" s="72" t="s">
        <v>2</v>
      </c>
      <c r="G8" s="72" t="s">
        <v>3</v>
      </c>
      <c r="H8" s="72" t="s">
        <v>112</v>
      </c>
      <c r="I8" s="72" t="s">
        <v>4</v>
      </c>
      <c r="J8" s="72" t="s">
        <v>5</v>
      </c>
      <c r="K8" s="72" t="s">
        <v>6</v>
      </c>
      <c r="L8" s="72" t="s">
        <v>7</v>
      </c>
      <c r="M8" s="72" t="s">
        <v>113</v>
      </c>
      <c r="N8" s="72" t="s">
        <v>114</v>
      </c>
      <c r="O8" s="72" t="s">
        <v>115</v>
      </c>
      <c r="P8" s="72" t="s">
        <v>27</v>
      </c>
      <c r="Q8" s="72" t="s">
        <v>8</v>
      </c>
      <c r="R8" s="72" t="s">
        <v>9</v>
      </c>
      <c r="S8" s="72" t="s">
        <v>10</v>
      </c>
      <c r="T8" s="72" t="s">
        <v>11</v>
      </c>
      <c r="U8" s="72" t="s">
        <v>12</v>
      </c>
      <c r="V8" s="72" t="s">
        <v>13</v>
      </c>
      <c r="W8" s="72" t="s">
        <v>14</v>
      </c>
      <c r="X8" s="72" t="s">
        <v>15</v>
      </c>
      <c r="Y8" s="121" t="s">
        <v>116</v>
      </c>
    </row>
    <row r="9" spans="2:25" s="9" customFormat="1" ht="12.75">
      <c r="B9" s="73" t="s">
        <v>85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</row>
    <row r="10" spans="2:27" s="9" customFormat="1" ht="12.75">
      <c r="B10" s="76" t="s">
        <v>36</v>
      </c>
      <c r="C10" s="74">
        <v>24793487.9758599</v>
      </c>
      <c r="D10" s="74">
        <v>41321164.1907486</v>
      </c>
      <c r="E10" s="74">
        <v>34742735.0293426</v>
      </c>
      <c r="F10" s="74">
        <v>33646131.8049244</v>
      </c>
      <c r="G10" s="74">
        <v>52455618.2446167</v>
      </c>
      <c r="H10" s="74">
        <v>47364916.5619903</v>
      </c>
      <c r="I10" s="74">
        <v>42319425.1813611</v>
      </c>
      <c r="J10" s="74">
        <v>22781941.6200415</v>
      </c>
      <c r="K10" s="74">
        <v>41664096.4455708</v>
      </c>
      <c r="L10" s="74">
        <v>64019348.6158558</v>
      </c>
      <c r="M10" s="74">
        <v>77784007.7877199</v>
      </c>
      <c r="N10" s="74">
        <v>46590893.2266236</v>
      </c>
      <c r="O10" s="74">
        <v>47943584.1202537</v>
      </c>
      <c r="P10" s="74">
        <v>45704052.1313388</v>
      </c>
      <c r="Q10" s="74">
        <v>82817128.8724426</v>
      </c>
      <c r="R10" s="74">
        <v>20335815.3416483</v>
      </c>
      <c r="S10" s="74">
        <v>62930478.6745999</v>
      </c>
      <c r="T10" s="74">
        <v>22681453.8751994</v>
      </c>
      <c r="U10" s="74">
        <v>31185680.0874429</v>
      </c>
      <c r="V10" s="74">
        <v>27441657.3813851</v>
      </c>
      <c r="W10" s="74">
        <v>54070023.7157941</v>
      </c>
      <c r="X10" s="74">
        <v>116218813.487308</v>
      </c>
      <c r="Y10" s="74">
        <v>1040812454.372068</v>
      </c>
      <c r="Z10" s="65"/>
      <c r="AA10" s="77"/>
    </row>
    <row r="11" spans="2:27" s="9" customFormat="1" ht="12.75">
      <c r="B11" s="76" t="s">
        <v>37</v>
      </c>
      <c r="C11" s="107">
        <v>17320719.5452557</v>
      </c>
      <c r="D11" s="107">
        <v>31499976.9501104</v>
      </c>
      <c r="E11" s="107">
        <v>28415041.6552027</v>
      </c>
      <c r="F11" s="107">
        <v>29330634.9223714</v>
      </c>
      <c r="G11" s="107">
        <v>41283290.1973221</v>
      </c>
      <c r="H11" s="107">
        <v>30634833.6516392</v>
      </c>
      <c r="I11" s="107">
        <v>32859482.2799609</v>
      </c>
      <c r="J11" s="107">
        <v>17985879.4348236</v>
      </c>
      <c r="K11" s="107">
        <v>30530345.7371934</v>
      </c>
      <c r="L11" s="107">
        <v>50436980.6181777</v>
      </c>
      <c r="M11" s="107">
        <v>62205206.3061316</v>
      </c>
      <c r="N11" s="107">
        <v>40130641.228961</v>
      </c>
      <c r="O11" s="107">
        <v>38093579.8933817</v>
      </c>
      <c r="P11" s="107">
        <v>36880005.1296888</v>
      </c>
      <c r="Q11" s="107">
        <v>70056427.1825133</v>
      </c>
      <c r="R11" s="107">
        <v>15052332.4531489</v>
      </c>
      <c r="S11" s="107">
        <v>52469575.5092323</v>
      </c>
      <c r="T11" s="107">
        <v>15714951.4969904</v>
      </c>
      <c r="U11" s="107">
        <v>27103938.608426</v>
      </c>
      <c r="V11" s="107">
        <v>20073409.762729</v>
      </c>
      <c r="W11" s="107">
        <v>42378559.3330424</v>
      </c>
      <c r="X11" s="107">
        <v>86244406.6124894</v>
      </c>
      <c r="Y11" s="107">
        <v>816700218.5087919</v>
      </c>
      <c r="Z11" s="65"/>
      <c r="AA11" s="77"/>
    </row>
    <row r="12" spans="2:27" s="9" customFormat="1" ht="12.75">
      <c r="B12" s="76" t="s">
        <v>38</v>
      </c>
      <c r="C12" s="107">
        <v>5339664.67402039</v>
      </c>
      <c r="D12" s="107">
        <v>8955010.29913238</v>
      </c>
      <c r="E12" s="107">
        <v>8333493.12129247</v>
      </c>
      <c r="F12" s="107">
        <v>7563280.22169178</v>
      </c>
      <c r="G12" s="107">
        <v>12076706.5668431</v>
      </c>
      <c r="H12" s="107">
        <v>10824478.5060762</v>
      </c>
      <c r="I12" s="107">
        <v>9109812.13245915</v>
      </c>
      <c r="J12" s="107">
        <v>4695024.46657516</v>
      </c>
      <c r="K12" s="107">
        <v>9280333.71134768</v>
      </c>
      <c r="L12" s="107">
        <v>14070756.9320874</v>
      </c>
      <c r="M12" s="107">
        <v>16764607.3408789</v>
      </c>
      <c r="N12" s="107">
        <v>10960823.1144355</v>
      </c>
      <c r="O12" s="107">
        <v>10606787.9543075</v>
      </c>
      <c r="P12" s="107">
        <v>9678278.89854269</v>
      </c>
      <c r="Q12" s="107">
        <v>19444721.7005399</v>
      </c>
      <c r="R12" s="107">
        <v>4905563.15840066</v>
      </c>
      <c r="S12" s="107">
        <v>14786651.2641749</v>
      </c>
      <c r="T12" s="107">
        <v>5569383.85652898</v>
      </c>
      <c r="U12" s="107">
        <v>7486703.37694512</v>
      </c>
      <c r="V12" s="107">
        <v>6493026.71222496</v>
      </c>
      <c r="W12" s="107">
        <v>11642479.8708083</v>
      </c>
      <c r="X12" s="107">
        <v>25753906.614769</v>
      </c>
      <c r="Y12" s="107">
        <v>234341494.49408215</v>
      </c>
      <c r="Z12" s="65"/>
      <c r="AA12" s="77"/>
    </row>
    <row r="13" spans="2:27" s="9" customFormat="1" ht="12.75">
      <c r="B13" s="76" t="s">
        <v>41</v>
      </c>
      <c r="C13" s="107">
        <v>1662779.84079852</v>
      </c>
      <c r="D13" s="107">
        <v>3350583.3378286</v>
      </c>
      <c r="E13" s="107">
        <v>2248539.99269059</v>
      </c>
      <c r="F13" s="107">
        <v>1938323.87974287</v>
      </c>
      <c r="G13" s="107">
        <v>2003869.66056643</v>
      </c>
      <c r="H13" s="107">
        <v>1901016.81024763</v>
      </c>
      <c r="I13" s="107">
        <v>5128884.97655787</v>
      </c>
      <c r="J13" s="107">
        <v>3153325.95324388</v>
      </c>
      <c r="K13" s="107">
        <v>2607011.02927426</v>
      </c>
      <c r="L13" s="107">
        <v>3313988.60819523</v>
      </c>
      <c r="M13" s="107">
        <v>2556875.48508403</v>
      </c>
      <c r="N13" s="107">
        <v>1721688.41080606</v>
      </c>
      <c r="O13" s="107">
        <v>1778923.02359581</v>
      </c>
      <c r="P13" s="107">
        <v>1814327.06861813</v>
      </c>
      <c r="Q13" s="107">
        <v>2765033.63359645</v>
      </c>
      <c r="R13" s="107">
        <v>760091.10396698</v>
      </c>
      <c r="S13" s="107">
        <v>2077589.77280399</v>
      </c>
      <c r="T13" s="107">
        <v>786974.721514729</v>
      </c>
      <c r="U13" s="107">
        <v>1151152.20661256</v>
      </c>
      <c r="V13" s="107">
        <v>2076411.49423795</v>
      </c>
      <c r="W13" s="107">
        <v>1913828.05934351</v>
      </c>
      <c r="X13" s="107">
        <v>3816658.31841313</v>
      </c>
      <c r="Y13" s="107">
        <v>50527877.38773922</v>
      </c>
      <c r="Z13" s="65"/>
      <c r="AA13" s="77"/>
    </row>
    <row r="14" spans="2:27" s="9" customFormat="1" ht="12.75">
      <c r="B14" s="76" t="s">
        <v>40</v>
      </c>
      <c r="C14" s="107">
        <v>1203892.10449921</v>
      </c>
      <c r="D14" s="107">
        <v>1822727.01377393</v>
      </c>
      <c r="E14" s="107">
        <v>1214922.80875262</v>
      </c>
      <c r="F14" s="107">
        <v>1222950.4729188</v>
      </c>
      <c r="G14" s="107">
        <v>1432976.38706448</v>
      </c>
      <c r="H14" s="107">
        <v>1568618.11710973</v>
      </c>
      <c r="I14" s="107">
        <v>1437639.6833148</v>
      </c>
      <c r="J14" s="107">
        <v>1131169.08140615</v>
      </c>
      <c r="K14" s="107">
        <v>1603102.61596293</v>
      </c>
      <c r="L14" s="107">
        <v>2355814.65045031</v>
      </c>
      <c r="M14" s="107">
        <v>2751386.77817905</v>
      </c>
      <c r="N14" s="107">
        <v>2008604.27119178</v>
      </c>
      <c r="O14" s="107">
        <v>1787192.72374487</v>
      </c>
      <c r="P14" s="107">
        <v>1220810.61271477</v>
      </c>
      <c r="Q14" s="107">
        <v>3324044.286666</v>
      </c>
      <c r="R14" s="107">
        <v>861546.333937528</v>
      </c>
      <c r="S14" s="107">
        <v>2305561.07621643</v>
      </c>
      <c r="T14" s="107">
        <v>1006572.11978901</v>
      </c>
      <c r="U14" s="107">
        <v>1137325.25956882</v>
      </c>
      <c r="V14" s="107">
        <v>791440.532159693</v>
      </c>
      <c r="W14" s="107">
        <v>2120447.34563828</v>
      </c>
      <c r="X14" s="107">
        <v>4781042.96198654</v>
      </c>
      <c r="Y14" s="107">
        <v>39089787.237045735</v>
      </c>
      <c r="Z14" s="65"/>
      <c r="AA14" s="77"/>
    </row>
    <row r="15" spans="2:27" s="9" customFormat="1" ht="12.75">
      <c r="B15" s="76" t="s">
        <v>39</v>
      </c>
      <c r="C15" s="107">
        <v>762271.757407797</v>
      </c>
      <c r="D15" s="107">
        <v>1435053.61088183</v>
      </c>
      <c r="E15" s="107">
        <v>1131448.52206085</v>
      </c>
      <c r="F15" s="107">
        <v>1009745.86556177</v>
      </c>
      <c r="G15" s="107">
        <v>1004120.4116805301</v>
      </c>
      <c r="H15" s="107">
        <v>1074562.92000284</v>
      </c>
      <c r="I15" s="107">
        <v>2145257.00568669</v>
      </c>
      <c r="J15" s="107">
        <v>1268527.38251251</v>
      </c>
      <c r="K15" s="107">
        <v>1216307.70602332</v>
      </c>
      <c r="L15" s="107">
        <v>1530458.43755511</v>
      </c>
      <c r="M15" s="107">
        <v>1363996.87483965</v>
      </c>
      <c r="N15" s="107">
        <v>927302.930005493</v>
      </c>
      <c r="O15" s="107">
        <v>895825.354341762</v>
      </c>
      <c r="P15" s="107">
        <v>885794.749528477</v>
      </c>
      <c r="Q15" s="107">
        <v>1458099.66768902</v>
      </c>
      <c r="R15" s="107">
        <v>479215.805073016</v>
      </c>
      <c r="S15" s="107">
        <v>1109455.60037648</v>
      </c>
      <c r="T15" s="107">
        <v>470660.217765116</v>
      </c>
      <c r="U15" s="107">
        <v>621090.977417679</v>
      </c>
      <c r="V15" s="107">
        <v>916868.193861121</v>
      </c>
      <c r="W15" s="107">
        <v>1012635.0016165</v>
      </c>
      <c r="X15" s="107">
        <v>2165408.00838201</v>
      </c>
      <c r="Y15" s="107">
        <v>24884107.00026957</v>
      </c>
      <c r="Z15" s="65"/>
      <c r="AA15" s="77"/>
    </row>
    <row r="16" spans="2:27" s="9" customFormat="1" ht="12.75">
      <c r="B16" s="76" t="s">
        <v>152</v>
      </c>
      <c r="C16" s="74">
        <v>311395.340949664</v>
      </c>
      <c r="D16" s="74">
        <v>536625.178912648</v>
      </c>
      <c r="E16" s="74">
        <v>469113.521916482</v>
      </c>
      <c r="F16" s="74">
        <v>462867.681623062</v>
      </c>
      <c r="G16" s="74">
        <v>694340.405570473</v>
      </c>
      <c r="H16" s="74">
        <v>582827.6549259</v>
      </c>
      <c r="I16" s="74">
        <v>553126.084344689</v>
      </c>
      <c r="J16" s="74">
        <v>298340.36044048</v>
      </c>
      <c r="K16" s="74">
        <v>534629.557965745</v>
      </c>
      <c r="L16" s="74">
        <v>843390.301265555</v>
      </c>
      <c r="M16" s="74">
        <v>1028540.6738092</v>
      </c>
      <c r="N16" s="74">
        <v>640947.899186031</v>
      </c>
      <c r="O16" s="74">
        <v>634132.020459142</v>
      </c>
      <c r="P16" s="74">
        <v>605394.30710221</v>
      </c>
      <c r="Q16" s="74">
        <v>1130672.64559293</v>
      </c>
      <c r="R16" s="74">
        <v>264376.816021882</v>
      </c>
      <c r="S16" s="74">
        <v>854225.775332417</v>
      </c>
      <c r="T16" s="74">
        <v>288469.625723686</v>
      </c>
      <c r="U16" s="74">
        <v>431585.30551537</v>
      </c>
      <c r="V16" s="74">
        <v>354400.819629814</v>
      </c>
      <c r="W16" s="74">
        <v>709217.368334116</v>
      </c>
      <c r="X16" s="74">
        <v>1497380.65537848</v>
      </c>
      <c r="Y16" s="74">
        <v>13725999.999999976</v>
      </c>
      <c r="Z16" s="65"/>
      <c r="AA16" s="77"/>
    </row>
    <row r="17" spans="2:27" s="9" customFormat="1" ht="12.75">
      <c r="B17" s="76" t="s">
        <v>150</v>
      </c>
      <c r="C17" s="74">
        <v>215586.866216245</v>
      </c>
      <c r="D17" s="74">
        <v>326404.669819374</v>
      </c>
      <c r="E17" s="74">
        <v>217562.188550583</v>
      </c>
      <c r="F17" s="74">
        <v>218999.741761668</v>
      </c>
      <c r="G17" s="74">
        <v>256610.11272901</v>
      </c>
      <c r="H17" s="74">
        <v>280900.142873174</v>
      </c>
      <c r="I17" s="74">
        <v>257445.192069665</v>
      </c>
      <c r="J17" s="74">
        <v>202563.997645372</v>
      </c>
      <c r="K17" s="74">
        <v>287075.451285792</v>
      </c>
      <c r="L17" s="74">
        <v>421867.288587434</v>
      </c>
      <c r="M17" s="74">
        <v>492704.330429323</v>
      </c>
      <c r="N17" s="74">
        <v>359690.62233773</v>
      </c>
      <c r="O17" s="74">
        <v>320041.370149949</v>
      </c>
      <c r="P17" s="74">
        <v>218616.546495413</v>
      </c>
      <c r="Q17" s="74">
        <v>595252.920297566</v>
      </c>
      <c r="R17" s="74">
        <v>154281.329314763</v>
      </c>
      <c r="S17" s="74">
        <v>412868.134473242</v>
      </c>
      <c r="T17" s="74">
        <v>180251.808376319</v>
      </c>
      <c r="U17" s="74">
        <v>203666.414675104</v>
      </c>
      <c r="V17" s="74">
        <v>141727.139406567</v>
      </c>
      <c r="W17" s="74">
        <v>379718.910452421</v>
      </c>
      <c r="X17" s="74">
        <v>856164.822053277</v>
      </c>
      <c r="Y17" s="74">
        <v>6999999.999999992</v>
      </c>
      <c r="Z17" s="65"/>
      <c r="AA17" s="77"/>
    </row>
    <row r="18" spans="2:27" s="9" customFormat="1" ht="12.75">
      <c r="B18" s="73" t="s">
        <v>86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  <c r="Z18" s="65"/>
      <c r="AA18" s="77"/>
    </row>
    <row r="19" spans="2:27" s="9" customFormat="1" ht="12.75">
      <c r="B19" s="76" t="s">
        <v>44</v>
      </c>
      <c r="C19" s="107">
        <v>337079.731716099</v>
      </c>
      <c r="D19" s="107">
        <v>705881.958891947</v>
      </c>
      <c r="E19" s="107">
        <v>561885.435026254</v>
      </c>
      <c r="F19" s="107">
        <v>513850.030558007</v>
      </c>
      <c r="G19" s="107">
        <v>805892.405666914</v>
      </c>
      <c r="H19" s="107">
        <v>760228.229410672</v>
      </c>
      <c r="I19" s="107">
        <v>608498.549713784</v>
      </c>
      <c r="J19" s="107">
        <v>494963.290918241</v>
      </c>
      <c r="K19" s="107">
        <v>635921.662389246</v>
      </c>
      <c r="L19" s="107">
        <v>979826.114657845</v>
      </c>
      <c r="M19" s="107">
        <v>1441594.68897806</v>
      </c>
      <c r="N19" s="107">
        <v>762846.878678055</v>
      </c>
      <c r="O19" s="107">
        <v>770650.416752588</v>
      </c>
      <c r="P19" s="107">
        <v>682654.293439754</v>
      </c>
      <c r="Q19" s="107">
        <v>1380733.75413271</v>
      </c>
      <c r="R19" s="107">
        <v>333694.694169872</v>
      </c>
      <c r="S19" s="107">
        <v>1024640.81657896</v>
      </c>
      <c r="T19" s="107">
        <v>375644.764262736</v>
      </c>
      <c r="U19" s="107">
        <v>497731.335639347</v>
      </c>
      <c r="V19" s="107">
        <v>449061.52043055</v>
      </c>
      <c r="W19" s="107">
        <v>895862.542063693</v>
      </c>
      <c r="X19" s="107">
        <v>2328492.32529274</v>
      </c>
      <c r="Y19" s="107">
        <v>17347635.439368073</v>
      </c>
      <c r="Z19" s="65"/>
      <c r="AA19" s="77"/>
    </row>
    <row r="20" spans="2:27" s="9" customFormat="1" ht="12.75">
      <c r="B20" s="76" t="s">
        <v>43</v>
      </c>
      <c r="C20" s="107">
        <v>279265.406201841</v>
      </c>
      <c r="D20" s="107">
        <v>473687.374433389</v>
      </c>
      <c r="E20" s="107">
        <v>376639.129262999</v>
      </c>
      <c r="F20" s="107">
        <v>244309.466019591</v>
      </c>
      <c r="G20" s="107">
        <v>452457.719920373</v>
      </c>
      <c r="H20" s="107">
        <v>410549.286466029</v>
      </c>
      <c r="I20" s="107">
        <v>497154.972425382</v>
      </c>
      <c r="J20" s="107">
        <v>255069.429032887</v>
      </c>
      <c r="K20" s="107">
        <v>473740.316695417</v>
      </c>
      <c r="L20" s="107">
        <v>599506.617008397</v>
      </c>
      <c r="M20" s="107">
        <v>468569.273602132</v>
      </c>
      <c r="N20" s="107">
        <v>357782.833339057</v>
      </c>
      <c r="O20" s="107">
        <v>345023.88078993</v>
      </c>
      <c r="P20" s="107">
        <v>248428.977971919</v>
      </c>
      <c r="Q20" s="107">
        <v>639881.558159171</v>
      </c>
      <c r="R20" s="107">
        <v>135957.883989922</v>
      </c>
      <c r="S20" s="107">
        <v>547859.442053313</v>
      </c>
      <c r="T20" s="107">
        <v>220614.189830923</v>
      </c>
      <c r="U20" s="107">
        <v>179774.462226968</v>
      </c>
      <c r="V20" s="107">
        <v>341071.966107069</v>
      </c>
      <c r="W20" s="107">
        <v>226599.882199485</v>
      </c>
      <c r="X20" s="107">
        <v>333357.108409895</v>
      </c>
      <c r="Y20" s="107">
        <v>8107301.176146088</v>
      </c>
      <c r="Z20" s="65"/>
      <c r="AA20" s="77"/>
    </row>
    <row r="21" spans="2:27" s="9" customFormat="1" ht="12.75">
      <c r="B21" s="76" t="s">
        <v>42</v>
      </c>
      <c r="C21" s="107">
        <v>152677.56804055</v>
      </c>
      <c r="D21" s="107">
        <v>262672.305369851</v>
      </c>
      <c r="E21" s="107">
        <v>256357.029062151</v>
      </c>
      <c r="F21" s="107">
        <v>209540.681642464</v>
      </c>
      <c r="G21" s="107">
        <v>317198.862381068</v>
      </c>
      <c r="H21" s="107">
        <v>294129.780407813</v>
      </c>
      <c r="I21" s="107">
        <v>272152.709140538</v>
      </c>
      <c r="J21" s="107">
        <v>160395.59816484</v>
      </c>
      <c r="K21" s="107">
        <v>265532.008313192</v>
      </c>
      <c r="L21" s="107">
        <v>395543.776230346</v>
      </c>
      <c r="M21" s="107">
        <v>529421.873747732</v>
      </c>
      <c r="N21" s="107">
        <v>314626.740393279</v>
      </c>
      <c r="O21" s="107">
        <v>304787.872158616</v>
      </c>
      <c r="P21" s="107">
        <v>262533.623727909</v>
      </c>
      <c r="Q21" s="107">
        <v>521247.391949544</v>
      </c>
      <c r="R21" s="107">
        <v>131323.98509756</v>
      </c>
      <c r="S21" s="107">
        <v>395187.091165167</v>
      </c>
      <c r="T21" s="107">
        <v>161007.560909681</v>
      </c>
      <c r="U21" s="107">
        <v>197998.139335482</v>
      </c>
      <c r="V21" s="107">
        <v>187891.140184137</v>
      </c>
      <c r="W21" s="107">
        <v>318067.419380955</v>
      </c>
      <c r="X21" s="107">
        <v>765437.007097814</v>
      </c>
      <c r="Y21" s="107">
        <v>6675730.16390069</v>
      </c>
      <c r="Z21" s="65"/>
      <c r="AA21" s="77"/>
    </row>
    <row r="22" spans="2:27" s="9" customFormat="1" ht="12.75">
      <c r="B22" s="76" t="s">
        <v>45</v>
      </c>
      <c r="C22" s="107">
        <v>62746.9412927296</v>
      </c>
      <c r="D22" s="107">
        <v>108641.367746093</v>
      </c>
      <c r="E22" s="107">
        <v>93401.0546714749</v>
      </c>
      <c r="F22" s="107">
        <v>91475.8330319521</v>
      </c>
      <c r="G22" s="107">
        <v>135107.916733204</v>
      </c>
      <c r="H22" s="107">
        <v>114639.807024478</v>
      </c>
      <c r="I22" s="107">
        <v>114031.031917874</v>
      </c>
      <c r="J22" s="107">
        <v>62804.8976320328</v>
      </c>
      <c r="K22" s="107">
        <v>106734.610051047</v>
      </c>
      <c r="L22" s="107">
        <v>166475.386370696</v>
      </c>
      <c r="M22" s="107">
        <v>200520.296963787</v>
      </c>
      <c r="N22" s="107">
        <v>125515.693010054</v>
      </c>
      <c r="O22" s="107">
        <v>123963.971589139</v>
      </c>
      <c r="P22" s="107">
        <v>117639.26300909</v>
      </c>
      <c r="Q22" s="107">
        <v>220581.480227639</v>
      </c>
      <c r="R22" s="107">
        <v>52007.8181939166</v>
      </c>
      <c r="S22" s="107">
        <v>166411.429526314</v>
      </c>
      <c r="T22" s="107">
        <v>56849.6543220671</v>
      </c>
      <c r="U22" s="107">
        <v>84091.7143268742</v>
      </c>
      <c r="V22" s="107">
        <v>70998.5604903586</v>
      </c>
      <c r="W22" s="107">
        <v>138563.219259163</v>
      </c>
      <c r="X22" s="107">
        <v>293210.273195114</v>
      </c>
      <c r="Y22" s="107">
        <v>2706412.2205850976</v>
      </c>
      <c r="Z22" s="65"/>
      <c r="AA22" s="77"/>
    </row>
    <row r="23" spans="2:27" s="9" customFormat="1" ht="12.75">
      <c r="B23" s="73" t="s">
        <v>87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5"/>
      <c r="Z23" s="65"/>
      <c r="AA23" s="77"/>
    </row>
    <row r="24" spans="2:27" s="9" customFormat="1" ht="12.75">
      <c r="B24" s="76" t="s">
        <v>47</v>
      </c>
      <c r="C24" s="107">
        <v>13775453.5351191</v>
      </c>
      <c r="D24" s="107">
        <v>24995293.6167429</v>
      </c>
      <c r="E24" s="107">
        <v>26214123.8282275</v>
      </c>
      <c r="F24" s="107">
        <v>19976546.5968544</v>
      </c>
      <c r="G24" s="107">
        <v>23372891.7258296</v>
      </c>
      <c r="H24" s="107">
        <v>22201941.9369683</v>
      </c>
      <c r="I24" s="107">
        <v>28378907.4133941</v>
      </c>
      <c r="J24" s="107">
        <v>15081854.148816</v>
      </c>
      <c r="K24" s="107">
        <v>23421839.5457379</v>
      </c>
      <c r="L24" s="107">
        <v>37226536.1510312</v>
      </c>
      <c r="M24" s="107">
        <v>43437614.1957597</v>
      </c>
      <c r="N24" s="107">
        <v>27835160.6918396</v>
      </c>
      <c r="O24" s="107">
        <v>22943549.1529264</v>
      </c>
      <c r="P24" s="107">
        <v>20172568.2072868</v>
      </c>
      <c r="Q24" s="107">
        <v>42042216.8208862</v>
      </c>
      <c r="R24" s="107">
        <v>10347324.9937639</v>
      </c>
      <c r="S24" s="107">
        <v>29090504.1427347</v>
      </c>
      <c r="T24" s="107">
        <v>13436121.4587566</v>
      </c>
      <c r="U24" s="107">
        <v>16363087.8964668</v>
      </c>
      <c r="V24" s="107">
        <v>15828926.4956027</v>
      </c>
      <c r="W24" s="107">
        <v>22999971.5894597</v>
      </c>
      <c r="X24" s="107">
        <v>46619752.7152939</v>
      </c>
      <c r="Y24" s="107">
        <v>545762186.859498</v>
      </c>
      <c r="Z24" s="65"/>
      <c r="AA24" s="77"/>
    </row>
    <row r="25" spans="2:27" s="9" customFormat="1" ht="12.75">
      <c r="B25" s="76" t="s">
        <v>48</v>
      </c>
      <c r="C25" s="107">
        <v>11189319.084499</v>
      </c>
      <c r="D25" s="107">
        <v>19935105.5427985</v>
      </c>
      <c r="E25" s="107">
        <v>18278319.9761916</v>
      </c>
      <c r="F25" s="107">
        <v>15954230.1075191</v>
      </c>
      <c r="G25" s="107">
        <v>24360149.5913558</v>
      </c>
      <c r="H25" s="107">
        <v>22831694.5564003</v>
      </c>
      <c r="I25" s="107">
        <v>21311987.2191474</v>
      </c>
      <c r="J25" s="107">
        <v>12852810.9196924</v>
      </c>
      <c r="K25" s="107">
        <v>19474398.5733831</v>
      </c>
      <c r="L25" s="107">
        <v>30421671.7133871</v>
      </c>
      <c r="M25" s="107">
        <v>41838798.6202207</v>
      </c>
      <c r="N25" s="107">
        <v>25307174.4906284</v>
      </c>
      <c r="O25" s="107">
        <v>24118246.7258329</v>
      </c>
      <c r="P25" s="107">
        <v>20173744.9653544</v>
      </c>
      <c r="Q25" s="107">
        <v>41613392.0902763</v>
      </c>
      <c r="R25" s="107">
        <v>10703123.7658291</v>
      </c>
      <c r="S25" s="107">
        <v>31412158.7680533</v>
      </c>
      <c r="T25" s="107">
        <v>12635504.0689584</v>
      </c>
      <c r="U25" s="107">
        <v>15665546.3445922</v>
      </c>
      <c r="V25" s="107">
        <v>13934196.2333949</v>
      </c>
      <c r="W25" s="107">
        <v>25312024.6036746</v>
      </c>
      <c r="X25" s="107">
        <v>64141000.2000467</v>
      </c>
      <c r="Y25" s="107">
        <v>523464598.16123617</v>
      </c>
      <c r="Z25" s="65"/>
      <c r="AA25" s="77"/>
    </row>
    <row r="26" spans="2:27" s="9" customFormat="1" ht="12.75">
      <c r="B26" s="76" t="s">
        <v>46</v>
      </c>
      <c r="C26" s="107">
        <v>9256243.23620147</v>
      </c>
      <c r="D26" s="107">
        <v>14575794.4306049</v>
      </c>
      <c r="E26" s="107">
        <v>14705180.6774505</v>
      </c>
      <c r="F26" s="107">
        <v>15118782.8168114</v>
      </c>
      <c r="G26" s="107">
        <v>18748304.6987131</v>
      </c>
      <c r="H26" s="107">
        <v>21020119.1881893</v>
      </c>
      <c r="I26" s="107">
        <v>13383131.9547745</v>
      </c>
      <c r="J26" s="107">
        <v>8113138.55633032</v>
      </c>
      <c r="K26" s="107">
        <v>17587982.5550196</v>
      </c>
      <c r="L26" s="107">
        <v>25203297.2341292</v>
      </c>
      <c r="M26" s="107">
        <v>36381595.9468604</v>
      </c>
      <c r="N26" s="107">
        <v>23467778.4169512</v>
      </c>
      <c r="O26" s="107">
        <v>20968577.3186646</v>
      </c>
      <c r="P26" s="107">
        <v>16326129.9994903</v>
      </c>
      <c r="Q26" s="107">
        <v>41611688.0013389</v>
      </c>
      <c r="R26" s="107">
        <v>11857059.8742876</v>
      </c>
      <c r="S26" s="107">
        <v>31148439.1552906</v>
      </c>
      <c r="T26" s="107">
        <v>13177272.10554</v>
      </c>
      <c r="U26" s="107">
        <v>16198400.421752</v>
      </c>
      <c r="V26" s="107">
        <v>8289070.03771989</v>
      </c>
      <c r="W26" s="107">
        <v>28969568.5268112</v>
      </c>
      <c r="X26" s="107">
        <v>62476418.3352509</v>
      </c>
      <c r="Y26" s="107">
        <v>468583973.4881818</v>
      </c>
      <c r="Z26" s="65"/>
      <c r="AA26" s="77"/>
    </row>
    <row r="27" spans="2:27" s="9" customFormat="1" ht="12.75">
      <c r="B27" s="76" t="s">
        <v>125</v>
      </c>
      <c r="C27" s="107">
        <v>727639.746873916</v>
      </c>
      <c r="D27" s="107">
        <v>1810630.76219537</v>
      </c>
      <c r="E27" s="107">
        <v>1172554.26604309</v>
      </c>
      <c r="F27" s="107">
        <v>784573.830694383</v>
      </c>
      <c r="G27" s="107">
        <v>1508398.42218291</v>
      </c>
      <c r="H27" s="107">
        <v>1725831.351106</v>
      </c>
      <c r="I27" s="107">
        <v>1224858.07103689</v>
      </c>
      <c r="J27" s="107">
        <v>595131.448467376</v>
      </c>
      <c r="K27" s="107">
        <v>1261430.94883693</v>
      </c>
      <c r="L27" s="107">
        <v>2753042.88693715</v>
      </c>
      <c r="M27" s="107">
        <v>1459551.98133071</v>
      </c>
      <c r="N27" s="107">
        <v>1285289.00859793</v>
      </c>
      <c r="O27" s="107">
        <v>1217227.32262856</v>
      </c>
      <c r="P27" s="107">
        <v>780253.356153946</v>
      </c>
      <c r="Q27" s="107">
        <v>2413598.84392705</v>
      </c>
      <c r="R27" s="107">
        <v>563044.373605394</v>
      </c>
      <c r="S27" s="107">
        <v>1165607.97572047</v>
      </c>
      <c r="T27" s="107">
        <v>469836.899232417</v>
      </c>
      <c r="U27" s="107">
        <v>873176.410137344</v>
      </c>
      <c r="V27" s="107">
        <v>442556.929680356</v>
      </c>
      <c r="W27" s="107">
        <v>994774.640849172</v>
      </c>
      <c r="X27" s="107">
        <v>1770990.52376258</v>
      </c>
      <c r="Y27" s="107">
        <v>26999999.999999944</v>
      </c>
      <c r="Z27" s="65"/>
      <c r="AA27" s="77"/>
    </row>
    <row r="28" spans="2:27" s="9" customFormat="1" ht="12.75">
      <c r="B28" s="76" t="s">
        <v>126</v>
      </c>
      <c r="C28" s="107">
        <v>424313.84815754</v>
      </c>
      <c r="D28" s="107">
        <v>744250.370960641</v>
      </c>
      <c r="E28" s="107">
        <v>733005.596637788</v>
      </c>
      <c r="F28" s="107">
        <v>629511.119594112</v>
      </c>
      <c r="G28" s="107">
        <v>825222.05650311</v>
      </c>
      <c r="H28" s="107">
        <v>822935.652383044</v>
      </c>
      <c r="I28" s="107">
        <v>780378.150694543</v>
      </c>
      <c r="J28" s="107">
        <v>444691.95463242</v>
      </c>
      <c r="K28" s="107">
        <v>749765.656034287</v>
      </c>
      <c r="L28" s="107">
        <v>1160653.96563286</v>
      </c>
      <c r="M28" s="107">
        <v>1494887.25382678</v>
      </c>
      <c r="N28" s="107">
        <v>945905.803104126</v>
      </c>
      <c r="O28" s="107">
        <v>840716.143542107</v>
      </c>
      <c r="P28" s="107">
        <v>697466.646698074</v>
      </c>
      <c r="Q28" s="107">
        <v>1550596.96791238</v>
      </c>
      <c r="R28" s="107">
        <v>406564.250337067</v>
      </c>
      <c r="S28" s="107">
        <v>1127201.4916037</v>
      </c>
      <c r="T28" s="107">
        <v>482440.576850734</v>
      </c>
      <c r="U28" s="107">
        <v>596343.33255262</v>
      </c>
      <c r="V28" s="107">
        <v>467129.111747463</v>
      </c>
      <c r="W28" s="107">
        <v>950902.295435063</v>
      </c>
      <c r="X28" s="107">
        <v>2125117.75515951</v>
      </c>
      <c r="Y28" s="107">
        <v>18999999.999999966</v>
      </c>
      <c r="Z28" s="65"/>
      <c r="AA28" s="77"/>
    </row>
    <row r="29" spans="2:27" s="9" customFormat="1" ht="12.75">
      <c r="B29" s="76" t="s">
        <v>121</v>
      </c>
      <c r="C29" s="108">
        <v>168071.731176027</v>
      </c>
      <c r="D29" s="108">
        <v>294799.353871931</v>
      </c>
      <c r="E29" s="108">
        <v>290345.271839652</v>
      </c>
      <c r="F29" s="108">
        <v>249350.861689197</v>
      </c>
      <c r="G29" s="108">
        <v>326872.432383172</v>
      </c>
      <c r="H29" s="108">
        <v>325966.782236952</v>
      </c>
      <c r="I29" s="108">
        <v>309109.653924096</v>
      </c>
      <c r="J29" s="108">
        <v>176143.547941364</v>
      </c>
      <c r="K29" s="108">
        <v>296983.97149467</v>
      </c>
      <c r="L29" s="108">
        <v>459737.814703164</v>
      </c>
      <c r="M29" s="108">
        <v>592128.420400648</v>
      </c>
      <c r="N29" s="108">
        <v>374675.553360999</v>
      </c>
      <c r="O29" s="108">
        <v>333009.677356307</v>
      </c>
      <c r="P29" s="108">
        <v>276268.208678781</v>
      </c>
      <c r="Q29" s="108">
        <v>614195.171533911</v>
      </c>
      <c r="R29" s="108">
        <v>161041.072982054</v>
      </c>
      <c r="S29" s="108">
        <v>446487.209646044</v>
      </c>
      <c r="T29" s="108">
        <v>191095.867582335</v>
      </c>
      <c r="U29" s="108">
        <v>236213.02182951</v>
      </c>
      <c r="V29" s="108">
        <v>185030.959595187</v>
      </c>
      <c r="W29" s="108">
        <v>376654.675936222</v>
      </c>
      <c r="X29" s="108">
        <v>841764.230918905</v>
      </c>
      <c r="Y29" s="108">
        <v>7525945.491081129</v>
      </c>
      <c r="Z29" s="65"/>
      <c r="AA29" s="77"/>
    </row>
    <row r="30" spans="2:27" s="9" customFormat="1" ht="12.75">
      <c r="B30" s="76" t="s">
        <v>127</v>
      </c>
      <c r="C30" s="108">
        <v>146473.305703368</v>
      </c>
      <c r="D30" s="108">
        <v>230651.327868474</v>
      </c>
      <c r="E30" s="108">
        <v>232698.770962224</v>
      </c>
      <c r="F30" s="108">
        <v>239243.723493424</v>
      </c>
      <c r="G30" s="108">
        <v>296678.26303595</v>
      </c>
      <c r="H30" s="108">
        <v>332628.072232509</v>
      </c>
      <c r="I30" s="108">
        <v>211778.313086407</v>
      </c>
      <c r="J30" s="108">
        <v>128384.506937701</v>
      </c>
      <c r="K30" s="108">
        <v>278317.010448841</v>
      </c>
      <c r="L30" s="108">
        <v>398823.817212308</v>
      </c>
      <c r="M30" s="108">
        <v>575712.250544508</v>
      </c>
      <c r="N30" s="108">
        <v>371360.496318985</v>
      </c>
      <c r="O30" s="108">
        <v>331812.459697407</v>
      </c>
      <c r="P30" s="108">
        <v>258349.113063026</v>
      </c>
      <c r="Q30" s="108">
        <v>658474.646994536</v>
      </c>
      <c r="R30" s="108">
        <v>187629.334211662</v>
      </c>
      <c r="S30" s="108">
        <v>492901.356862784</v>
      </c>
      <c r="T30" s="108">
        <v>208520.730948651</v>
      </c>
      <c r="U30" s="108">
        <v>256327.885550957</v>
      </c>
      <c r="V30" s="108">
        <v>131168.494458214</v>
      </c>
      <c r="W30" s="108">
        <v>458422.316553519</v>
      </c>
      <c r="X30" s="108">
        <v>988643.803814534</v>
      </c>
      <c r="Y30" s="108">
        <v>7414999.999999991</v>
      </c>
      <c r="Z30" s="65"/>
      <c r="AA30" s="77"/>
    </row>
    <row r="31" spans="2:27" s="9" customFormat="1" ht="12.75">
      <c r="B31" s="76" t="s">
        <v>81</v>
      </c>
      <c r="C31" s="107">
        <v>172626.812783534</v>
      </c>
      <c r="D31" s="107">
        <v>312490.456677214</v>
      </c>
      <c r="E31" s="107">
        <v>322455.078050959</v>
      </c>
      <c r="F31" s="107">
        <v>249790.047301323</v>
      </c>
      <c r="G31" s="107">
        <v>303678.778851604</v>
      </c>
      <c r="H31" s="107">
        <v>287846.991874296</v>
      </c>
      <c r="I31" s="107">
        <v>352141.078790984</v>
      </c>
      <c r="J31" s="107">
        <v>190206.175398117</v>
      </c>
      <c r="K31" s="107">
        <v>294412.253662256</v>
      </c>
      <c r="L31" s="107">
        <v>466872.367984625</v>
      </c>
      <c r="M31" s="107">
        <v>557487.916331914</v>
      </c>
      <c r="N31" s="107">
        <v>354226.863300672</v>
      </c>
      <c r="O31" s="107">
        <v>298512.782143445</v>
      </c>
      <c r="P31" s="107">
        <v>260390.893727078</v>
      </c>
      <c r="Q31" s="107">
        <v>541822.901475334</v>
      </c>
      <c r="R31" s="107">
        <v>134277.480468818</v>
      </c>
      <c r="S31" s="107">
        <v>380158.631351042</v>
      </c>
      <c r="T31" s="107">
        <v>171828.205647027</v>
      </c>
      <c r="U31" s="107">
        <v>209816.393192621</v>
      </c>
      <c r="V31" s="107">
        <v>200520.010248251</v>
      </c>
      <c r="W31" s="107">
        <v>301522.468773246</v>
      </c>
      <c r="X31" s="107">
        <v>636915.411965632</v>
      </c>
      <c r="Y31" s="107">
        <v>6999999.999999991</v>
      </c>
      <c r="Z31" s="65"/>
      <c r="AA31" s="77"/>
    </row>
    <row r="32" spans="2:27" s="9" customFormat="1" ht="12.75">
      <c r="B32" s="76" t="s">
        <v>128</v>
      </c>
      <c r="C32" s="74">
        <v>66996.9233932958</v>
      </c>
      <c r="D32" s="74">
        <v>117513.216467469</v>
      </c>
      <c r="E32" s="74">
        <v>115737.725784914</v>
      </c>
      <c r="F32" s="74">
        <v>99396.4925674914</v>
      </c>
      <c r="G32" s="74">
        <v>130298.219447859</v>
      </c>
      <c r="H32" s="74">
        <v>129937.208271007</v>
      </c>
      <c r="I32" s="74">
        <v>123217.602741243</v>
      </c>
      <c r="J32" s="74">
        <v>70214.5191524874</v>
      </c>
      <c r="K32" s="74">
        <v>118384.050952782</v>
      </c>
      <c r="L32" s="74">
        <v>183261.152468347</v>
      </c>
      <c r="M32" s="74">
        <v>236034.829551597</v>
      </c>
      <c r="N32" s="74">
        <v>149353.547858546</v>
      </c>
      <c r="O32" s="74">
        <v>132744.65424349</v>
      </c>
      <c r="P32" s="74">
        <v>110126.312636538</v>
      </c>
      <c r="Q32" s="74">
        <v>244831.100196692</v>
      </c>
      <c r="R32" s="74">
        <v>64194.355316379</v>
      </c>
      <c r="S32" s="74">
        <v>177979.182884795</v>
      </c>
      <c r="T32" s="74">
        <v>76174.8279238003</v>
      </c>
      <c r="U32" s="74">
        <v>94159.4735609401</v>
      </c>
      <c r="V32" s="74">
        <v>73757.2281706521</v>
      </c>
      <c r="W32" s="74">
        <v>150142.467700273</v>
      </c>
      <c r="X32" s="74">
        <v>335544.908709397</v>
      </c>
      <c r="Y32" s="74">
        <v>2999999.999999995</v>
      </c>
      <c r="Z32" s="65"/>
      <c r="AA32" s="77"/>
    </row>
    <row r="33" spans="2:27" s="9" customFormat="1" ht="12.75">
      <c r="B33" s="73" t="s">
        <v>109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5"/>
      <c r="Z33" s="65"/>
      <c r="AA33" s="77"/>
    </row>
    <row r="34" spans="2:27" s="9" customFormat="1" ht="12.75">
      <c r="B34" s="76" t="s">
        <v>51</v>
      </c>
      <c r="C34" s="107">
        <v>3767511.74687958</v>
      </c>
      <c r="D34" s="107">
        <v>8289072.01499377</v>
      </c>
      <c r="E34" s="107">
        <v>5294093.26421092</v>
      </c>
      <c r="F34" s="107">
        <v>4972131.76887133</v>
      </c>
      <c r="G34" s="107">
        <v>5963734.56908321</v>
      </c>
      <c r="H34" s="107">
        <v>4644638.72257831</v>
      </c>
      <c r="I34" s="107">
        <v>9846179.55865229</v>
      </c>
      <c r="J34" s="107">
        <v>4942875.28204442</v>
      </c>
      <c r="K34" s="107">
        <v>6652331.50537867</v>
      </c>
      <c r="L34" s="107">
        <v>9386122.07184364</v>
      </c>
      <c r="M34" s="107">
        <v>7437129.90592023</v>
      </c>
      <c r="N34" s="107">
        <v>4678807.34659784</v>
      </c>
      <c r="O34" s="107">
        <v>4984374.98668696</v>
      </c>
      <c r="P34" s="107">
        <v>4682038.61530171</v>
      </c>
      <c r="Q34" s="107">
        <v>7813006.17779314</v>
      </c>
      <c r="R34" s="107">
        <v>1545898.30466491</v>
      </c>
      <c r="S34" s="107">
        <v>6109769.86608937</v>
      </c>
      <c r="T34" s="107">
        <v>2561913.6205503</v>
      </c>
      <c r="U34" s="107">
        <v>2492314.30448131</v>
      </c>
      <c r="V34" s="107">
        <v>3823658.8336448</v>
      </c>
      <c r="W34" s="107">
        <v>4406757.17888532</v>
      </c>
      <c r="X34" s="107">
        <v>10776948.5637737</v>
      </c>
      <c r="Y34" s="107">
        <v>125071308.20892575</v>
      </c>
      <c r="Z34" s="65"/>
      <c r="AA34" s="77"/>
    </row>
    <row r="35" spans="2:27" s="9" customFormat="1" ht="12.75">
      <c r="B35" s="76" t="s">
        <v>50</v>
      </c>
      <c r="C35" s="107">
        <v>724545.742939139</v>
      </c>
      <c r="D35" s="107">
        <v>1293158.88083175</v>
      </c>
      <c r="E35" s="107">
        <v>1214714.25743412</v>
      </c>
      <c r="F35" s="107">
        <v>841256.036286841</v>
      </c>
      <c r="G35" s="107">
        <v>1459688.13294137</v>
      </c>
      <c r="H35" s="107">
        <v>965398.700144076</v>
      </c>
      <c r="I35" s="107">
        <v>1103596.63892527</v>
      </c>
      <c r="J35" s="107">
        <v>498704.702406921</v>
      </c>
      <c r="K35" s="107">
        <v>1159523.38731383</v>
      </c>
      <c r="L35" s="107">
        <v>1496408.45852807</v>
      </c>
      <c r="M35" s="107">
        <v>2104538.25942681</v>
      </c>
      <c r="N35" s="107">
        <v>1406852.07327955</v>
      </c>
      <c r="O35" s="107">
        <v>1415976.9638061</v>
      </c>
      <c r="P35" s="107">
        <v>1163570.71778932</v>
      </c>
      <c r="Q35" s="107">
        <v>2152591.11034488</v>
      </c>
      <c r="R35" s="107">
        <v>543225.337637287</v>
      </c>
      <c r="S35" s="107">
        <v>2024769.05514629</v>
      </c>
      <c r="T35" s="107">
        <v>937435.325949796</v>
      </c>
      <c r="U35" s="107">
        <v>1000868.03267471</v>
      </c>
      <c r="V35" s="107">
        <v>802033.724588023</v>
      </c>
      <c r="W35" s="107">
        <v>1480881.42706756</v>
      </c>
      <c r="X35" s="107">
        <v>3114604.77045491</v>
      </c>
      <c r="Y35" s="107">
        <v>28904341.73591662</v>
      </c>
      <c r="Z35" s="65"/>
      <c r="AA35" s="77"/>
    </row>
    <row r="36" spans="2:27" s="9" customFormat="1" ht="12.75">
      <c r="B36" s="76" t="s">
        <v>52</v>
      </c>
      <c r="C36" s="107">
        <v>449008.879193148</v>
      </c>
      <c r="D36" s="107">
        <v>733804.373156906</v>
      </c>
      <c r="E36" s="107">
        <v>615871.097749865</v>
      </c>
      <c r="F36" s="107">
        <v>421124.559256124</v>
      </c>
      <c r="G36" s="107">
        <v>718861.1609877</v>
      </c>
      <c r="H36" s="107">
        <v>601185.69113898</v>
      </c>
      <c r="I36" s="107">
        <v>839679.454007663</v>
      </c>
      <c r="J36" s="107">
        <v>423064.126097166</v>
      </c>
      <c r="K36" s="107">
        <v>698704.647251748</v>
      </c>
      <c r="L36" s="107">
        <v>1001953.37059088</v>
      </c>
      <c r="M36" s="107">
        <v>756984.355777999</v>
      </c>
      <c r="N36" s="107">
        <v>582527.350793564</v>
      </c>
      <c r="O36" s="107">
        <v>469157.329571469</v>
      </c>
      <c r="P36" s="107">
        <v>433262.045835819</v>
      </c>
      <c r="Q36" s="107">
        <v>999046.559153094</v>
      </c>
      <c r="R36" s="107">
        <v>206160.921746734</v>
      </c>
      <c r="S36" s="107">
        <v>808505.535932942</v>
      </c>
      <c r="T36" s="107">
        <v>307219.659654905</v>
      </c>
      <c r="U36" s="107">
        <v>233820.550101545</v>
      </c>
      <c r="V36" s="107">
        <v>424329.226523707</v>
      </c>
      <c r="W36" s="107">
        <v>378257.168525705</v>
      </c>
      <c r="X36" s="107">
        <v>547262.924219579</v>
      </c>
      <c r="Y36" s="107">
        <v>12649790.987267239</v>
      </c>
      <c r="Z36" s="65"/>
      <c r="AA36" s="77"/>
    </row>
    <row r="37" spans="2:27" s="9" customFormat="1" ht="12.75">
      <c r="B37" s="76" t="s">
        <v>49</v>
      </c>
      <c r="C37" s="107">
        <v>228799.276828735</v>
      </c>
      <c r="D37" s="107">
        <v>366419.731991614</v>
      </c>
      <c r="E37" s="107">
        <v>398797.119563345</v>
      </c>
      <c r="F37" s="107">
        <v>294974.362347062</v>
      </c>
      <c r="G37" s="107">
        <v>435168.204727588</v>
      </c>
      <c r="H37" s="107">
        <v>368805.086839545</v>
      </c>
      <c r="I37" s="107">
        <v>457319.734995753</v>
      </c>
      <c r="J37" s="107">
        <v>234753.00352934</v>
      </c>
      <c r="K37" s="107">
        <v>403767.420983144</v>
      </c>
      <c r="L37" s="107">
        <v>575874.594680676</v>
      </c>
      <c r="M37" s="107">
        <v>649509.609969298</v>
      </c>
      <c r="N37" s="107">
        <v>402054.838567235</v>
      </c>
      <c r="O37" s="107">
        <v>392424.451202326</v>
      </c>
      <c r="P37" s="107">
        <v>366309.005183194</v>
      </c>
      <c r="Q37" s="107">
        <v>617057.987598729</v>
      </c>
      <c r="R37" s="107">
        <v>154248.113847702</v>
      </c>
      <c r="S37" s="107">
        <v>476909.995219859</v>
      </c>
      <c r="T37" s="107">
        <v>186473.524617184</v>
      </c>
      <c r="U37" s="107">
        <v>253445.756010904</v>
      </c>
      <c r="V37" s="107">
        <v>301674.104496988</v>
      </c>
      <c r="W37" s="107">
        <v>363328.863393137</v>
      </c>
      <c r="X37" s="107">
        <v>761768.46957293</v>
      </c>
      <c r="Y37" s="107">
        <v>8689883.256166287</v>
      </c>
      <c r="Z37" s="65"/>
      <c r="AA37" s="77"/>
    </row>
    <row r="38" spans="2:27" s="9" customFormat="1" ht="12.75">
      <c r="B38" s="76" t="s">
        <v>53</v>
      </c>
      <c r="C38" s="107">
        <v>91419.2095057969</v>
      </c>
      <c r="D38" s="107">
        <v>171419.42024002</v>
      </c>
      <c r="E38" s="107">
        <v>174792.236962008</v>
      </c>
      <c r="F38" s="107">
        <v>111978.89207817</v>
      </c>
      <c r="G38" s="107">
        <v>204015.885061348</v>
      </c>
      <c r="H38" s="107">
        <v>166887.44316979</v>
      </c>
      <c r="I38" s="107">
        <v>143557.019240106</v>
      </c>
      <c r="J38" s="107">
        <v>93450.3355817565</v>
      </c>
      <c r="K38" s="107">
        <v>173552.363226805</v>
      </c>
      <c r="L38" s="107">
        <v>238502.747216875</v>
      </c>
      <c r="M38" s="107">
        <v>295531.82381652</v>
      </c>
      <c r="N38" s="107">
        <v>198742.705001205</v>
      </c>
      <c r="O38" s="107">
        <v>191613.57628645</v>
      </c>
      <c r="P38" s="107">
        <v>159199.295921915</v>
      </c>
      <c r="Q38" s="107">
        <v>326940.405616525</v>
      </c>
      <c r="R38" s="107">
        <v>82343.3198810864</v>
      </c>
      <c r="S38" s="107">
        <v>268961.311336443</v>
      </c>
      <c r="T38" s="107">
        <v>130235.473438218</v>
      </c>
      <c r="U38" s="107">
        <v>123360.320671984</v>
      </c>
      <c r="V38" s="107">
        <v>104287.68733184</v>
      </c>
      <c r="W38" s="107">
        <v>170400.8611882</v>
      </c>
      <c r="X38" s="107">
        <v>405859.478950837</v>
      </c>
      <c r="Y38" s="107">
        <v>4027051.8117238986</v>
      </c>
      <c r="Z38" s="65"/>
      <c r="AA38" s="77"/>
    </row>
    <row r="39" spans="2:27" s="9" customFormat="1" ht="12.75">
      <c r="B39" s="73" t="s">
        <v>54</v>
      </c>
      <c r="C39" s="107">
        <v>2983017.47019789</v>
      </c>
      <c r="D39" s="107">
        <v>5272545.22898117</v>
      </c>
      <c r="E39" s="107">
        <v>4975578.26049138</v>
      </c>
      <c r="F39" s="107">
        <v>4069331.65281406</v>
      </c>
      <c r="G39" s="107">
        <v>6596781.55912631</v>
      </c>
      <c r="H39" s="107">
        <v>5989202.27475405</v>
      </c>
      <c r="I39" s="107">
        <v>5599310.91560886</v>
      </c>
      <c r="J39" s="107">
        <v>3254606.64306952</v>
      </c>
      <c r="K39" s="107">
        <v>5277433.74907512</v>
      </c>
      <c r="L39" s="107">
        <v>7924843.68760584</v>
      </c>
      <c r="M39" s="107">
        <v>10448722.8488059</v>
      </c>
      <c r="N39" s="107">
        <v>6014410.03489068</v>
      </c>
      <c r="O39" s="107">
        <v>6090330.87739322</v>
      </c>
      <c r="P39" s="107">
        <v>5459159.16995887</v>
      </c>
      <c r="Q39" s="107">
        <v>10157282.0334658</v>
      </c>
      <c r="R39" s="107">
        <v>2518820.60562467</v>
      </c>
      <c r="S39" s="107">
        <v>7706688.16480458</v>
      </c>
      <c r="T39" s="107">
        <v>2949010.37389216</v>
      </c>
      <c r="U39" s="107">
        <v>3914514.34688222</v>
      </c>
      <c r="V39" s="107">
        <v>3956300.56646788</v>
      </c>
      <c r="W39" s="107">
        <v>6344151.34244511</v>
      </c>
      <c r="X39" s="107">
        <v>15740992.1936444</v>
      </c>
      <c r="Y39" s="107">
        <v>133243033.9999997</v>
      </c>
      <c r="Z39" s="65"/>
      <c r="AA39" s="77"/>
    </row>
    <row r="40" spans="2:27" s="9" customFormat="1" ht="12.75">
      <c r="B40" s="73" t="s">
        <v>105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  <c r="Z40" s="65"/>
      <c r="AA40" s="77"/>
    </row>
    <row r="41" spans="2:27" s="9" customFormat="1" ht="12.75">
      <c r="B41" s="76" t="s">
        <v>65</v>
      </c>
      <c r="C41" s="107">
        <v>3253957.05014843</v>
      </c>
      <c r="D41" s="107">
        <v>5566288.90303333</v>
      </c>
      <c r="E41" s="107">
        <v>5306326.849654</v>
      </c>
      <c r="F41" s="107">
        <v>4344409.62632657</v>
      </c>
      <c r="G41" s="107">
        <v>6714979.27520207</v>
      </c>
      <c r="H41" s="107">
        <v>6187755.68187124</v>
      </c>
      <c r="I41" s="107">
        <v>5813970.20389463</v>
      </c>
      <c r="J41" s="107">
        <v>3318407.42879506</v>
      </c>
      <c r="K41" s="107">
        <v>5596887.2893517</v>
      </c>
      <c r="L41" s="107">
        <v>8336063.30866677</v>
      </c>
      <c r="M41" s="107">
        <v>10648349.8643235</v>
      </c>
      <c r="N41" s="107">
        <v>6422877.88144289</v>
      </c>
      <c r="O41" s="107">
        <v>6219438.48351721</v>
      </c>
      <c r="P41" s="107">
        <v>5438503.17086082</v>
      </c>
      <c r="Q41" s="107">
        <v>10801212.2264732</v>
      </c>
      <c r="R41" s="107">
        <v>2674805.82471558</v>
      </c>
      <c r="S41" s="107">
        <v>8229293.02223033</v>
      </c>
      <c r="T41" s="107">
        <v>3274944.29078961</v>
      </c>
      <c r="U41" s="107">
        <v>4004321.47283136</v>
      </c>
      <c r="V41" s="107">
        <v>3917479.73073343</v>
      </c>
      <c r="W41" s="107">
        <v>6504022.10997284</v>
      </c>
      <c r="X41" s="107">
        <v>15353464.5724782</v>
      </c>
      <c r="Y41" s="107">
        <v>137927758.26731277</v>
      </c>
      <c r="Z41" s="65"/>
      <c r="AA41" s="77"/>
    </row>
    <row r="42" spans="2:27" s="9" customFormat="1" ht="12.75">
      <c r="B42" s="76" t="s">
        <v>60</v>
      </c>
      <c r="C42" s="107">
        <v>3139177.42125997</v>
      </c>
      <c r="D42" s="107">
        <v>6716545.50154198</v>
      </c>
      <c r="E42" s="107">
        <v>3794649.52833604</v>
      </c>
      <c r="F42" s="107">
        <v>3604379.86544437</v>
      </c>
      <c r="G42" s="107">
        <v>4965354.83565336</v>
      </c>
      <c r="H42" s="107">
        <v>4504001.12626554</v>
      </c>
      <c r="I42" s="107">
        <v>7672150.59341992</v>
      </c>
      <c r="J42" s="107">
        <v>3675503.73404533</v>
      </c>
      <c r="K42" s="107">
        <v>4599735.40164934</v>
      </c>
      <c r="L42" s="107">
        <v>7120517.55348856</v>
      </c>
      <c r="M42" s="107">
        <v>7579332.06342354</v>
      </c>
      <c r="N42" s="107">
        <v>4734933.94064235</v>
      </c>
      <c r="O42" s="107">
        <v>4570868.04293166</v>
      </c>
      <c r="P42" s="107">
        <v>3993540.66860377</v>
      </c>
      <c r="Q42" s="107">
        <v>7456807.26276862</v>
      </c>
      <c r="R42" s="107">
        <v>1812224.43219981</v>
      </c>
      <c r="S42" s="107">
        <v>5616655.17456245</v>
      </c>
      <c r="T42" s="107">
        <v>2124395.47669604</v>
      </c>
      <c r="U42" s="107">
        <v>2803835.64558284</v>
      </c>
      <c r="V42" s="107">
        <v>3201224.95716854</v>
      </c>
      <c r="W42" s="107">
        <v>4592645.87471709</v>
      </c>
      <c r="X42" s="107">
        <v>11565998.2954052</v>
      </c>
      <c r="Y42" s="107">
        <v>109844477.39580631</v>
      </c>
      <c r="Z42" s="65"/>
      <c r="AA42" s="77"/>
    </row>
    <row r="43" spans="2:27" s="9" customFormat="1" ht="12.75">
      <c r="B43" s="76" t="s">
        <v>73</v>
      </c>
      <c r="C43" s="107">
        <v>2317809.30468999</v>
      </c>
      <c r="D43" s="107">
        <v>4968593.45328378</v>
      </c>
      <c r="E43" s="107">
        <v>4467154.7963252</v>
      </c>
      <c r="F43" s="107">
        <v>3426793.27564054</v>
      </c>
      <c r="G43" s="107">
        <v>4655624.52748257</v>
      </c>
      <c r="H43" s="107">
        <v>3980962.58501738</v>
      </c>
      <c r="I43" s="107">
        <v>4340665.76574105</v>
      </c>
      <c r="J43" s="107">
        <v>2651617.72851473</v>
      </c>
      <c r="K43" s="107">
        <v>4462341.54452363</v>
      </c>
      <c r="L43" s="107">
        <v>5483208.05092821</v>
      </c>
      <c r="M43" s="107">
        <v>7202937.20718015</v>
      </c>
      <c r="N43" s="107">
        <v>3959961.74894463</v>
      </c>
      <c r="O43" s="107">
        <v>4276453.22215369</v>
      </c>
      <c r="P43" s="107">
        <v>3867031.0325971</v>
      </c>
      <c r="Q43" s="107">
        <v>6631047.60206458</v>
      </c>
      <c r="R43" s="107">
        <v>1686627.9664881</v>
      </c>
      <c r="S43" s="107">
        <v>5053484.15684546</v>
      </c>
      <c r="T43" s="107">
        <v>1931324.00779672</v>
      </c>
      <c r="U43" s="107">
        <v>2577375.33620121</v>
      </c>
      <c r="V43" s="107">
        <v>2730189.35848218</v>
      </c>
      <c r="W43" s="107">
        <v>4427788.31231687</v>
      </c>
      <c r="X43" s="107">
        <v>11732099.5937534</v>
      </c>
      <c r="Y43" s="107">
        <v>96831090.57697117</v>
      </c>
      <c r="Z43" s="65"/>
      <c r="AA43" s="77"/>
    </row>
    <row r="44" spans="2:27" s="9" customFormat="1" ht="12.75">
      <c r="B44" s="76" t="s">
        <v>66</v>
      </c>
      <c r="C44" s="107">
        <v>2163324.27190951</v>
      </c>
      <c r="D44" s="107">
        <v>3848353.30076314</v>
      </c>
      <c r="E44" s="107">
        <v>3433104.6554025</v>
      </c>
      <c r="F44" s="107">
        <v>3090484.84705394</v>
      </c>
      <c r="G44" s="107">
        <v>4396930.75485005</v>
      </c>
      <c r="H44" s="107">
        <v>3947348.05214468</v>
      </c>
      <c r="I44" s="107">
        <v>4034691.75963544</v>
      </c>
      <c r="J44" s="107">
        <v>2256833.02507488</v>
      </c>
      <c r="K44" s="107">
        <v>3740112.04916513</v>
      </c>
      <c r="L44" s="107">
        <v>5705642.33577901</v>
      </c>
      <c r="M44" s="107">
        <v>7067230.44753498</v>
      </c>
      <c r="N44" s="107">
        <v>4347334.33056439</v>
      </c>
      <c r="O44" s="107">
        <v>4155775.86298563</v>
      </c>
      <c r="P44" s="107">
        <v>3736264.16081899</v>
      </c>
      <c r="Q44" s="107">
        <v>7391728.64671055</v>
      </c>
      <c r="R44" s="107">
        <v>1812151.73152468</v>
      </c>
      <c r="S44" s="107">
        <v>5520385.17415707</v>
      </c>
      <c r="T44" s="107">
        <v>2116254.08368702</v>
      </c>
      <c r="U44" s="107">
        <v>2808631.01102142</v>
      </c>
      <c r="V44" s="107">
        <v>2441883.80109188</v>
      </c>
      <c r="W44" s="107">
        <v>4597847.37065068</v>
      </c>
      <c r="X44" s="107">
        <v>10231488.3106977</v>
      </c>
      <c r="Y44" s="107">
        <v>92843799.98322327</v>
      </c>
      <c r="Z44" s="65"/>
      <c r="AA44" s="77"/>
    </row>
    <row r="45" spans="2:27" s="9" customFormat="1" ht="12.75">
      <c r="B45" s="76" t="s">
        <v>64</v>
      </c>
      <c r="C45" s="107">
        <v>1995652.45523552</v>
      </c>
      <c r="D45" s="107">
        <v>3527357.09283614</v>
      </c>
      <c r="E45" s="107">
        <v>3328684.82030962</v>
      </c>
      <c r="F45" s="107">
        <v>2722401.65712716</v>
      </c>
      <c r="G45" s="107">
        <v>4413277.30951891</v>
      </c>
      <c r="H45" s="107">
        <v>4006803.96408212</v>
      </c>
      <c r="I45" s="107">
        <v>3745964.84532845</v>
      </c>
      <c r="J45" s="107">
        <v>2177346.86536605</v>
      </c>
      <c r="K45" s="107">
        <v>3530627.53534122</v>
      </c>
      <c r="L45" s="107">
        <v>5301757.0029448</v>
      </c>
      <c r="M45" s="107">
        <v>6990243.81037631</v>
      </c>
      <c r="N45" s="107">
        <v>4023668.07195619</v>
      </c>
      <c r="O45" s="107">
        <v>4074459.46599174</v>
      </c>
      <c r="P45" s="107">
        <v>3652202.68063908</v>
      </c>
      <c r="Q45" s="107">
        <v>6795268.55981208</v>
      </c>
      <c r="R45" s="107">
        <v>1685102.6104045</v>
      </c>
      <c r="S45" s="107">
        <v>5155809.95132641</v>
      </c>
      <c r="T45" s="107">
        <v>1972901.5508523</v>
      </c>
      <c r="U45" s="107">
        <v>2618828.16492253</v>
      </c>
      <c r="V45" s="107">
        <v>2646783.33868342</v>
      </c>
      <c r="W45" s="107">
        <v>4244266.52858203</v>
      </c>
      <c r="X45" s="107">
        <v>10530796.4277547</v>
      </c>
      <c r="Y45" s="107">
        <v>89140204.7093913</v>
      </c>
      <c r="Z45" s="65"/>
      <c r="AA45" s="77"/>
    </row>
    <row r="46" spans="2:27" s="9" customFormat="1" ht="12.75">
      <c r="B46" s="76" t="s">
        <v>71</v>
      </c>
      <c r="C46" s="107">
        <v>1433739.42656405</v>
      </c>
      <c r="D46" s="107">
        <v>3003584.54332006</v>
      </c>
      <c r="E46" s="107">
        <v>2821726.84721721</v>
      </c>
      <c r="F46" s="107">
        <v>1990546.72338985</v>
      </c>
      <c r="G46" s="107">
        <v>2966623.38094764</v>
      </c>
      <c r="H46" s="107">
        <v>2454120.99409143</v>
      </c>
      <c r="I46" s="107">
        <v>2494034.22362568</v>
      </c>
      <c r="J46" s="107">
        <v>1577665.9396798</v>
      </c>
      <c r="K46" s="107">
        <v>2784430.44223044</v>
      </c>
      <c r="L46" s="107">
        <v>3468076.83530748</v>
      </c>
      <c r="M46" s="107">
        <v>4430357.8692155</v>
      </c>
      <c r="N46" s="107">
        <v>2660975.2212</v>
      </c>
      <c r="O46" s="107">
        <v>2751233.36241613</v>
      </c>
      <c r="P46" s="107">
        <v>2395449.47384785</v>
      </c>
      <c r="Q46" s="107">
        <v>4408062.07406636</v>
      </c>
      <c r="R46" s="107">
        <v>1121302.83347302</v>
      </c>
      <c r="S46" s="107">
        <v>3498343.35206402</v>
      </c>
      <c r="T46" s="107">
        <v>1525126.14837491</v>
      </c>
      <c r="U46" s="107">
        <v>1690765.01188626</v>
      </c>
      <c r="V46" s="107">
        <v>1626557.97003879</v>
      </c>
      <c r="W46" s="107">
        <v>2652989.40273545</v>
      </c>
      <c r="X46" s="107">
        <v>6810115.0054849</v>
      </c>
      <c r="Y46" s="107">
        <v>60565827.08117683</v>
      </c>
      <c r="Z46" s="65"/>
      <c r="AA46" s="77"/>
    </row>
    <row r="47" spans="2:27" s="9" customFormat="1" ht="12.75">
      <c r="B47" s="76" t="s">
        <v>63</v>
      </c>
      <c r="C47" s="107">
        <v>1111271.42804275</v>
      </c>
      <c r="D47" s="107">
        <v>1964195.29036187</v>
      </c>
      <c r="E47" s="107">
        <v>1853565.39615167</v>
      </c>
      <c r="F47" s="107">
        <v>1515958.93828347</v>
      </c>
      <c r="G47" s="107">
        <v>2457516.57069915</v>
      </c>
      <c r="H47" s="107">
        <v>2231173.4447406</v>
      </c>
      <c r="I47" s="107">
        <v>2085926.18025506</v>
      </c>
      <c r="J47" s="107">
        <v>1212447.26458855</v>
      </c>
      <c r="K47" s="107">
        <v>1966016.42374781</v>
      </c>
      <c r="L47" s="107">
        <v>2952263.0858602</v>
      </c>
      <c r="M47" s="107">
        <v>3892490.49910702</v>
      </c>
      <c r="N47" s="107">
        <v>2240564.15863505</v>
      </c>
      <c r="O47" s="107">
        <v>2268847.15191582</v>
      </c>
      <c r="P47" s="107">
        <v>2033715.0778773</v>
      </c>
      <c r="Q47" s="107">
        <v>3783919.27742005</v>
      </c>
      <c r="R47" s="107">
        <v>938342.936090933</v>
      </c>
      <c r="S47" s="107">
        <v>2870993.02901984</v>
      </c>
      <c r="T47" s="107">
        <v>1098602.6740536</v>
      </c>
      <c r="U47" s="107">
        <v>1458284.43574789</v>
      </c>
      <c r="V47" s="107">
        <v>1473851.16721205</v>
      </c>
      <c r="W47" s="107">
        <v>2363403.56450229</v>
      </c>
      <c r="X47" s="107">
        <v>5864033.6667826</v>
      </c>
      <c r="Y47" s="107">
        <v>49637381.66109557</v>
      </c>
      <c r="Z47" s="65"/>
      <c r="AA47" s="77"/>
    </row>
    <row r="48" spans="2:27" s="9" customFormat="1" ht="12.75">
      <c r="B48" s="76" t="s">
        <v>58</v>
      </c>
      <c r="C48" s="107">
        <v>1048050.31063019</v>
      </c>
      <c r="D48" s="107">
        <v>1568051.82119664</v>
      </c>
      <c r="E48" s="107">
        <v>1466984.13907111</v>
      </c>
      <c r="F48" s="107">
        <v>1179886.98908335</v>
      </c>
      <c r="G48" s="107">
        <v>1921031.35743445</v>
      </c>
      <c r="H48" s="107">
        <v>1732657.00171958</v>
      </c>
      <c r="I48" s="107">
        <v>1677845.77880099</v>
      </c>
      <c r="J48" s="107">
        <v>961674.628313196</v>
      </c>
      <c r="K48" s="107">
        <v>1726137.88306602</v>
      </c>
      <c r="L48" s="107">
        <v>2335753.39071019</v>
      </c>
      <c r="M48" s="107">
        <v>2968901.77309695</v>
      </c>
      <c r="N48" s="107">
        <v>1744935.82335435</v>
      </c>
      <c r="O48" s="107">
        <v>1732219.00293198</v>
      </c>
      <c r="P48" s="107">
        <v>1558750.18419595</v>
      </c>
      <c r="Q48" s="107">
        <v>2934182.72485767</v>
      </c>
      <c r="R48" s="107">
        <v>718938.876332757</v>
      </c>
      <c r="S48" s="107">
        <v>2236813.53491322</v>
      </c>
      <c r="T48" s="107">
        <v>855479.013781177</v>
      </c>
      <c r="U48" s="107">
        <v>1099225.99184191</v>
      </c>
      <c r="V48" s="107">
        <v>1150226.33639501</v>
      </c>
      <c r="W48" s="107">
        <v>1814259.38822991</v>
      </c>
      <c r="X48" s="107">
        <v>4351210.45292703</v>
      </c>
      <c r="Y48" s="107">
        <v>38783216.40288363</v>
      </c>
      <c r="Z48" s="65"/>
      <c r="AA48" s="77"/>
    </row>
    <row r="49" spans="2:27" s="9" customFormat="1" ht="12.75">
      <c r="B49" s="76" t="s">
        <v>124</v>
      </c>
      <c r="C49" s="107">
        <v>924126.283347887</v>
      </c>
      <c r="D49" s="107">
        <v>1978846.62268036</v>
      </c>
      <c r="E49" s="107">
        <v>1399117.61717473</v>
      </c>
      <c r="F49" s="107">
        <v>1190711.92974983</v>
      </c>
      <c r="G49" s="107">
        <v>1629289.91065687</v>
      </c>
      <c r="H49" s="107">
        <v>1436908.15871723</v>
      </c>
      <c r="I49" s="107">
        <v>2034335.98488789</v>
      </c>
      <c r="J49" s="107">
        <v>1071481.06027098</v>
      </c>
      <c r="K49" s="107">
        <v>1534640.65444908</v>
      </c>
      <c r="L49" s="107">
        <v>2134408.71698683</v>
      </c>
      <c r="M49" s="107">
        <v>2503342.40457949</v>
      </c>
      <c r="N49" s="107">
        <v>1472459.22653639</v>
      </c>
      <c r="O49" s="107">
        <v>1498272.76121889</v>
      </c>
      <c r="P49" s="107">
        <v>1331169.28991362</v>
      </c>
      <c r="Q49" s="107">
        <v>2385744.48420906</v>
      </c>
      <c r="R49" s="107">
        <v>592522.378042292</v>
      </c>
      <c r="S49" s="107">
        <v>1806962.63601348</v>
      </c>
      <c r="T49" s="107">
        <v>686826.45955115</v>
      </c>
      <c r="U49" s="107">
        <v>911295.336504162</v>
      </c>
      <c r="V49" s="107">
        <v>1004470.41605206</v>
      </c>
      <c r="W49" s="107">
        <v>1527589.29872935</v>
      </c>
      <c r="X49" s="107">
        <v>3945478.36972828</v>
      </c>
      <c r="Y49" s="107">
        <v>34999999.9999999</v>
      </c>
      <c r="Z49" s="65"/>
      <c r="AA49" s="77"/>
    </row>
    <row r="50" spans="2:27" s="9" customFormat="1" ht="12.75">
      <c r="B50" s="76" t="s">
        <v>67</v>
      </c>
      <c r="C50" s="107">
        <v>773476.374206777</v>
      </c>
      <c r="D50" s="107">
        <v>1368629.53958519</v>
      </c>
      <c r="E50" s="107">
        <v>1275744.87500514</v>
      </c>
      <c r="F50" s="107">
        <v>1002311.86248841</v>
      </c>
      <c r="G50" s="107">
        <v>1557532.37974263</v>
      </c>
      <c r="H50" s="107">
        <v>1377612.56799065</v>
      </c>
      <c r="I50" s="107">
        <v>1439596.52506349</v>
      </c>
      <c r="J50" s="107">
        <v>807731.011810395</v>
      </c>
      <c r="K50" s="107">
        <v>1361592.37303012</v>
      </c>
      <c r="L50" s="107">
        <v>1962372.13589</v>
      </c>
      <c r="M50" s="107">
        <v>2547528.31627167</v>
      </c>
      <c r="N50" s="107">
        <v>1485795.05520935</v>
      </c>
      <c r="O50" s="107">
        <v>1450844.91023383</v>
      </c>
      <c r="P50" s="107">
        <v>1309943.31285725</v>
      </c>
      <c r="Q50" s="107">
        <v>2459388.64795614</v>
      </c>
      <c r="R50" s="107">
        <v>613425.642641901</v>
      </c>
      <c r="S50" s="107">
        <v>1798197.65076655</v>
      </c>
      <c r="T50" s="107">
        <v>732142.375727461</v>
      </c>
      <c r="U50" s="107">
        <v>934852.031504854</v>
      </c>
      <c r="V50" s="107">
        <v>952604.484692316</v>
      </c>
      <c r="W50" s="107">
        <v>1524282.01584328</v>
      </c>
      <c r="X50" s="107">
        <v>3576397.18634888</v>
      </c>
      <c r="Y50" s="107">
        <v>32312001.27486629</v>
      </c>
      <c r="Z50" s="65"/>
      <c r="AA50" s="77"/>
    </row>
    <row r="51" spans="2:27" s="9" customFormat="1" ht="12.75">
      <c r="B51" s="76" t="s">
        <v>68</v>
      </c>
      <c r="C51" s="107">
        <v>908994.473305346</v>
      </c>
      <c r="D51" s="107">
        <v>1605893.45288597</v>
      </c>
      <c r="E51" s="107">
        <v>1513054.72270173</v>
      </c>
      <c r="F51" s="107">
        <v>1172597.07888856</v>
      </c>
      <c r="G51" s="107">
        <v>1491167.46709074</v>
      </c>
      <c r="H51" s="107">
        <v>1794098.66709344</v>
      </c>
      <c r="I51" s="107">
        <v>1566580.91403767</v>
      </c>
      <c r="J51" s="107">
        <v>1229239.66541759</v>
      </c>
      <c r="K51" s="107">
        <v>1768714.50229664</v>
      </c>
      <c r="L51" s="107">
        <v>3045385.13735822</v>
      </c>
      <c r="M51" s="107">
        <v>5624166.83285231</v>
      </c>
      <c r="N51" s="107">
        <v>2174196.49238449</v>
      </c>
      <c r="O51" s="107">
        <v>1804569.81509707</v>
      </c>
      <c r="P51" s="107">
        <v>1446572.01722521</v>
      </c>
      <c r="Q51" s="107">
        <v>3006776.60688221</v>
      </c>
      <c r="R51" s="107">
        <v>816183.885627606</v>
      </c>
      <c r="S51" s="107">
        <v>2144997.23346809</v>
      </c>
      <c r="T51" s="107">
        <v>1274173.04533704</v>
      </c>
      <c r="U51" s="107">
        <v>1270640.55863461</v>
      </c>
      <c r="V51" s="107">
        <v>1127343.2676902</v>
      </c>
      <c r="W51" s="107">
        <v>2427541.91938348</v>
      </c>
      <c r="X51" s="107">
        <v>6405120.49354303</v>
      </c>
      <c r="Y51" s="107">
        <v>45618008.24920125</v>
      </c>
      <c r="Z51" s="65"/>
      <c r="AA51" s="77"/>
    </row>
    <row r="52" spans="2:27" s="9" customFormat="1" ht="12.75">
      <c r="B52" s="76" t="s">
        <v>61</v>
      </c>
      <c r="C52" s="107">
        <v>869537.321601915</v>
      </c>
      <c r="D52" s="107">
        <v>1422232.89309969</v>
      </c>
      <c r="E52" s="107">
        <v>1336168.22224952</v>
      </c>
      <c r="F52" s="107">
        <v>1114698.50358492</v>
      </c>
      <c r="G52" s="107">
        <v>1784386.46110704</v>
      </c>
      <c r="H52" s="107">
        <v>1048473.53895715</v>
      </c>
      <c r="I52" s="107">
        <v>1497791.34478931</v>
      </c>
      <c r="J52" s="107">
        <v>794459.630009221</v>
      </c>
      <c r="K52" s="107">
        <v>1409048.51799073</v>
      </c>
      <c r="L52" s="107">
        <v>1713930.87802955</v>
      </c>
      <c r="M52" s="107">
        <v>3565030.71445347</v>
      </c>
      <c r="N52" s="107">
        <v>865217.433120772</v>
      </c>
      <c r="O52" s="107">
        <v>1091171.21351979</v>
      </c>
      <c r="P52" s="107">
        <v>936494.751513516</v>
      </c>
      <c r="Q52" s="107">
        <v>2934483.24383987</v>
      </c>
      <c r="R52" s="107">
        <v>286419.183401566</v>
      </c>
      <c r="S52" s="107">
        <v>1757979.82475374</v>
      </c>
      <c r="T52" s="107">
        <v>913497.867343575</v>
      </c>
      <c r="U52" s="107">
        <v>635476.777282487</v>
      </c>
      <c r="V52" s="107">
        <v>1005611.69114123</v>
      </c>
      <c r="W52" s="107">
        <v>2324256.19938671</v>
      </c>
      <c r="X52" s="107">
        <v>5302884.04690611</v>
      </c>
      <c r="Y52" s="107">
        <v>34609250.258081876</v>
      </c>
      <c r="Z52" s="65"/>
      <c r="AA52" s="77"/>
    </row>
    <row r="53" spans="2:27" s="9" customFormat="1" ht="12.75">
      <c r="B53" s="76" t="s">
        <v>59</v>
      </c>
      <c r="C53" s="107">
        <v>671683.142601242</v>
      </c>
      <c r="D53" s="107">
        <v>1024712.74386128</v>
      </c>
      <c r="E53" s="107">
        <v>971015.67097798</v>
      </c>
      <c r="F53" s="107">
        <v>827443.990927715</v>
      </c>
      <c r="G53" s="107">
        <v>1277671.37783847</v>
      </c>
      <c r="H53" s="107">
        <v>1103451.22455226</v>
      </c>
      <c r="I53" s="107">
        <v>1188328.68316344</v>
      </c>
      <c r="J53" s="107">
        <v>723505.847662031</v>
      </c>
      <c r="K53" s="107">
        <v>1019011.01448517</v>
      </c>
      <c r="L53" s="107">
        <v>1493501.48212374</v>
      </c>
      <c r="M53" s="107">
        <v>2032930.77191649</v>
      </c>
      <c r="N53" s="107">
        <v>1083255.99091602</v>
      </c>
      <c r="O53" s="107">
        <v>1132169.39637141</v>
      </c>
      <c r="P53" s="107">
        <v>1130642.44012784</v>
      </c>
      <c r="Q53" s="107">
        <v>1803672.42212189</v>
      </c>
      <c r="R53" s="107">
        <v>468205.204272072</v>
      </c>
      <c r="S53" s="107">
        <v>1377885.24193156</v>
      </c>
      <c r="T53" s="107">
        <v>517578.528014558</v>
      </c>
      <c r="U53" s="107">
        <v>718933.51283784</v>
      </c>
      <c r="V53" s="107">
        <v>883647.198486314</v>
      </c>
      <c r="W53" s="107">
        <v>1203468.39629715</v>
      </c>
      <c r="X53" s="107">
        <v>3030247.105351</v>
      </c>
      <c r="Y53" s="107">
        <v>25682961.38683747</v>
      </c>
      <c r="Z53" s="65"/>
      <c r="AA53" s="77"/>
    </row>
    <row r="54" spans="2:27" s="9" customFormat="1" ht="12.75">
      <c r="B54" s="76" t="s">
        <v>62</v>
      </c>
      <c r="C54" s="107">
        <v>554992.354109888</v>
      </c>
      <c r="D54" s="107">
        <v>823718.746827149</v>
      </c>
      <c r="E54" s="107">
        <v>866334.265845702</v>
      </c>
      <c r="F54" s="107">
        <v>670252.376833721</v>
      </c>
      <c r="G54" s="107">
        <v>1286584.66214715</v>
      </c>
      <c r="H54" s="107">
        <v>1101069.2464014</v>
      </c>
      <c r="I54" s="107">
        <v>884359.426123376</v>
      </c>
      <c r="J54" s="107">
        <v>639446.4455833</v>
      </c>
      <c r="K54" s="107">
        <v>968755.24660451</v>
      </c>
      <c r="L54" s="107">
        <v>1694209.6767886</v>
      </c>
      <c r="M54" s="107">
        <v>1776022.14994546</v>
      </c>
      <c r="N54" s="107">
        <v>1363308.13531182</v>
      </c>
      <c r="O54" s="107">
        <v>1096834.88762927</v>
      </c>
      <c r="P54" s="107">
        <v>1194769.00198275</v>
      </c>
      <c r="Q54" s="107">
        <v>2452237.59165552</v>
      </c>
      <c r="R54" s="107">
        <v>596889.197557025</v>
      </c>
      <c r="S54" s="107">
        <v>1987254.49694945</v>
      </c>
      <c r="T54" s="107">
        <v>770245.39958099</v>
      </c>
      <c r="U54" s="107">
        <v>766768.563708464</v>
      </c>
      <c r="V54" s="107">
        <v>556021.808306781</v>
      </c>
      <c r="W54" s="107">
        <v>947797.113048896</v>
      </c>
      <c r="X54" s="107">
        <v>2129493.98909752</v>
      </c>
      <c r="Y54" s="107">
        <v>25127364.78203874</v>
      </c>
      <c r="Z54" s="65"/>
      <c r="AA54" s="77"/>
    </row>
    <row r="55" spans="2:27" s="9" customFormat="1" ht="12.75">
      <c r="B55" s="76" t="s">
        <v>74</v>
      </c>
      <c r="C55" s="107">
        <v>332537.541246224</v>
      </c>
      <c r="D55" s="107">
        <v>602407.501208019</v>
      </c>
      <c r="E55" s="107">
        <v>543132.325542074</v>
      </c>
      <c r="F55" s="107">
        <v>459565.262861177</v>
      </c>
      <c r="G55" s="107">
        <v>606542.750207258</v>
      </c>
      <c r="H55" s="107">
        <v>572335.89400004</v>
      </c>
      <c r="I55" s="107">
        <v>619023.858683166</v>
      </c>
      <c r="J55" s="107">
        <v>346956.512023226</v>
      </c>
      <c r="K55" s="107">
        <v>603730.876221331</v>
      </c>
      <c r="L55" s="107">
        <v>838256.208275811</v>
      </c>
      <c r="M55" s="107">
        <v>1017030.18660384</v>
      </c>
      <c r="N55" s="107">
        <v>624678.645366858</v>
      </c>
      <c r="O55" s="107">
        <v>586134.477756596</v>
      </c>
      <c r="P55" s="107">
        <v>482688.443034627</v>
      </c>
      <c r="Q55" s="107">
        <v>1040249.91556456</v>
      </c>
      <c r="R55" s="107">
        <v>266279.599451298</v>
      </c>
      <c r="S55" s="107">
        <v>779787.277498898</v>
      </c>
      <c r="T55" s="107">
        <v>338785.943789909</v>
      </c>
      <c r="U55" s="107">
        <v>393183.513777767</v>
      </c>
      <c r="V55" s="107">
        <v>353016.012034907</v>
      </c>
      <c r="W55" s="107">
        <v>639674.281899541</v>
      </c>
      <c r="X55" s="107">
        <v>1479563.09627716</v>
      </c>
      <c r="Y55" s="107">
        <v>13525560.123324284</v>
      </c>
      <c r="Z55" s="65"/>
      <c r="AA55" s="77"/>
    </row>
    <row r="56" spans="2:27" s="9" customFormat="1" ht="12.75">
      <c r="B56" s="76" t="s">
        <v>110</v>
      </c>
      <c r="C56" s="107">
        <v>119557.320653682</v>
      </c>
      <c r="D56" s="107">
        <v>211218.356239491</v>
      </c>
      <c r="E56" s="107">
        <v>199007.556108488</v>
      </c>
      <c r="F56" s="107">
        <v>154228.181881539</v>
      </c>
      <c r="G56" s="107">
        <v>196128.790929864</v>
      </c>
      <c r="H56" s="107">
        <v>235972.424393366</v>
      </c>
      <c r="I56" s="107">
        <v>206047.695745037</v>
      </c>
      <c r="J56" s="107">
        <v>161678.211644295</v>
      </c>
      <c r="K56" s="107">
        <v>232633.721222708</v>
      </c>
      <c r="L56" s="107">
        <v>400550.386249475</v>
      </c>
      <c r="M56" s="107">
        <v>739729.819258487</v>
      </c>
      <c r="N56" s="107">
        <v>285965.552968554</v>
      </c>
      <c r="O56" s="107">
        <v>237349.663129407</v>
      </c>
      <c r="P56" s="107">
        <v>190263.284971527</v>
      </c>
      <c r="Q56" s="107">
        <v>395472.321867737</v>
      </c>
      <c r="R56" s="107">
        <v>107350.222022272</v>
      </c>
      <c r="S56" s="107">
        <v>282125.061894474</v>
      </c>
      <c r="T56" s="107">
        <v>167588.16453053</v>
      </c>
      <c r="U56" s="107">
        <v>167123.547134286</v>
      </c>
      <c r="V56" s="107">
        <v>148276.083628873</v>
      </c>
      <c r="W56" s="107">
        <v>319287.318217271</v>
      </c>
      <c r="X56" s="107">
        <v>842446.315308627</v>
      </c>
      <c r="Y56" s="107">
        <v>5999999.99999999</v>
      </c>
      <c r="Z56" s="65"/>
      <c r="AA56" s="77"/>
    </row>
    <row r="57" spans="2:27" s="9" customFormat="1" ht="12.75">
      <c r="B57" s="76" t="s">
        <v>72</v>
      </c>
      <c r="C57" s="107">
        <v>271034.883103281</v>
      </c>
      <c r="D57" s="107">
        <v>572323.6144686</v>
      </c>
      <c r="E57" s="107">
        <v>517487.814806946</v>
      </c>
      <c r="F57" s="107">
        <v>406822.652122176</v>
      </c>
      <c r="G57" s="107">
        <v>530388.43579037</v>
      </c>
      <c r="H57" s="107">
        <v>468294.323867106</v>
      </c>
      <c r="I57" s="107">
        <v>585432.369810656</v>
      </c>
      <c r="J57" s="107">
        <v>329732.399754993</v>
      </c>
      <c r="K57" s="107">
        <v>537019.146376131</v>
      </c>
      <c r="L57" s="107">
        <v>719637.06747235</v>
      </c>
      <c r="M57" s="107">
        <v>873493.484569302</v>
      </c>
      <c r="N57" s="107">
        <v>512655.361596082</v>
      </c>
      <c r="O57" s="107">
        <v>516290.842453229</v>
      </c>
      <c r="P57" s="107">
        <v>451797.769707061</v>
      </c>
      <c r="Q57" s="107">
        <v>870960.904854469</v>
      </c>
      <c r="R57" s="107">
        <v>218345.127976847</v>
      </c>
      <c r="S57" s="107">
        <v>627959.673511407</v>
      </c>
      <c r="T57" s="107">
        <v>278291.087130276</v>
      </c>
      <c r="U57" s="107">
        <v>339755.198303999</v>
      </c>
      <c r="V57" s="107">
        <v>343025.371784719</v>
      </c>
      <c r="W57" s="107">
        <v>541137.414534936</v>
      </c>
      <c r="X57" s="107">
        <v>1281761.15452446</v>
      </c>
      <c r="Y57" s="107">
        <v>11793646.098519396</v>
      </c>
      <c r="Z57" s="65"/>
      <c r="AA57" s="77"/>
    </row>
    <row r="58" spans="2:27" s="9" customFormat="1" ht="12.75">
      <c r="B58" s="76" t="s">
        <v>55</v>
      </c>
      <c r="C58" s="107">
        <v>250088.710581759</v>
      </c>
      <c r="D58" s="107">
        <v>446370.348667691</v>
      </c>
      <c r="E58" s="107">
        <v>423770.048007515</v>
      </c>
      <c r="F58" s="107">
        <v>336388.426443834</v>
      </c>
      <c r="G58" s="107">
        <v>546384.549509543</v>
      </c>
      <c r="H58" s="107">
        <v>492009.919924349</v>
      </c>
      <c r="I58" s="107">
        <v>477914.107525154</v>
      </c>
      <c r="J58" s="107">
        <v>285813.768933541</v>
      </c>
      <c r="K58" s="107">
        <v>444601.16680318</v>
      </c>
      <c r="L58" s="107">
        <v>664449.726217115</v>
      </c>
      <c r="M58" s="107">
        <v>883748.464700727</v>
      </c>
      <c r="N58" s="107">
        <v>504239.001584299</v>
      </c>
      <c r="O58" s="107">
        <v>507121.12742874</v>
      </c>
      <c r="P58" s="107">
        <v>451504.966710556</v>
      </c>
      <c r="Q58" s="107">
        <v>837421.617281163</v>
      </c>
      <c r="R58" s="107">
        <v>208155.996565027</v>
      </c>
      <c r="S58" s="107">
        <v>633832.681669634</v>
      </c>
      <c r="T58" s="107">
        <v>246980.448709523</v>
      </c>
      <c r="U58" s="107">
        <v>322935.549809937</v>
      </c>
      <c r="V58" s="107">
        <v>336654.468829475</v>
      </c>
      <c r="W58" s="107">
        <v>514135.778330132</v>
      </c>
      <c r="X58" s="107">
        <v>1299497.33478117</v>
      </c>
      <c r="Y58" s="107">
        <v>11114018.209014066</v>
      </c>
      <c r="Z58" s="65"/>
      <c r="AA58" s="77"/>
    </row>
    <row r="59" spans="2:27" s="9" customFormat="1" ht="12.75">
      <c r="B59" s="78" t="s">
        <v>75</v>
      </c>
      <c r="C59" s="107">
        <v>100837.090318749</v>
      </c>
      <c r="D59" s="107">
        <v>162301.453716165</v>
      </c>
      <c r="E59" s="107">
        <v>175258.081178996</v>
      </c>
      <c r="F59" s="107">
        <v>163106.004968708</v>
      </c>
      <c r="G59" s="107">
        <v>186287.137932609</v>
      </c>
      <c r="H59" s="107">
        <v>196059.083354124</v>
      </c>
      <c r="I59" s="107">
        <v>155831.520726963</v>
      </c>
      <c r="J59" s="107">
        <v>98725.1432808234</v>
      </c>
      <c r="K59" s="107">
        <v>177487.358607918</v>
      </c>
      <c r="L59" s="107">
        <v>273228.95766056</v>
      </c>
      <c r="M59" s="107">
        <v>387207.051770849</v>
      </c>
      <c r="N59" s="107">
        <v>293946.152413548</v>
      </c>
      <c r="O59" s="107">
        <v>228928.3543174</v>
      </c>
      <c r="P59" s="107">
        <v>162921.62864</v>
      </c>
      <c r="Q59" s="107">
        <v>427317.284007013</v>
      </c>
      <c r="R59" s="107">
        <v>110743.127615687</v>
      </c>
      <c r="S59" s="107">
        <v>299309.827430503</v>
      </c>
      <c r="T59" s="107">
        <v>152579.792747934</v>
      </c>
      <c r="U59" s="107">
        <v>167329.89904456</v>
      </c>
      <c r="V59" s="107">
        <v>95775.1220214983</v>
      </c>
      <c r="W59" s="107">
        <v>230118.419711786</v>
      </c>
      <c r="X59" s="107">
        <v>524701.508533598</v>
      </c>
      <c r="Y59" s="107">
        <v>4769999.999999992</v>
      </c>
      <c r="Z59" s="65"/>
      <c r="AA59" s="77"/>
    </row>
    <row r="60" spans="2:27" s="9" customFormat="1" ht="12.75">
      <c r="B60" s="76" t="s">
        <v>70</v>
      </c>
      <c r="C60" s="107">
        <v>0</v>
      </c>
      <c r="D60" s="107">
        <v>962532.591</v>
      </c>
      <c r="E60" s="107">
        <v>285888.409</v>
      </c>
      <c r="F60" s="107">
        <v>0</v>
      </c>
      <c r="G60" s="107">
        <v>0</v>
      </c>
      <c r="H60" s="107">
        <v>0</v>
      </c>
      <c r="I60" s="107">
        <v>554034.18</v>
      </c>
      <c r="J60" s="107">
        <v>0</v>
      </c>
      <c r="K60" s="107">
        <v>984677</v>
      </c>
      <c r="L60" s="107">
        <v>138508.545</v>
      </c>
      <c r="M60" s="107">
        <v>0</v>
      </c>
      <c r="N60" s="107">
        <v>0</v>
      </c>
      <c r="O60" s="107">
        <v>0</v>
      </c>
      <c r="P60" s="107">
        <v>0</v>
      </c>
      <c r="Q60" s="107">
        <v>48053.985</v>
      </c>
      <c r="R60" s="107">
        <v>37689.4</v>
      </c>
      <c r="S60" s="107">
        <v>0</v>
      </c>
      <c r="T60" s="107">
        <v>29209.285</v>
      </c>
      <c r="U60" s="107">
        <v>29209.285</v>
      </c>
      <c r="V60" s="107">
        <v>105530.32</v>
      </c>
      <c r="W60" s="107">
        <v>0</v>
      </c>
      <c r="X60" s="107">
        <v>0</v>
      </c>
      <c r="Y60" s="107">
        <v>3175333</v>
      </c>
      <c r="Z60" s="65"/>
      <c r="AA60" s="77"/>
    </row>
    <row r="61" spans="2:27" s="9" customFormat="1" ht="12.75">
      <c r="B61" s="76" t="s">
        <v>69</v>
      </c>
      <c r="C61" s="107">
        <v>2966</v>
      </c>
      <c r="D61" s="107">
        <v>97091</v>
      </c>
      <c r="E61" s="107">
        <v>27709</v>
      </c>
      <c r="F61" s="107">
        <v>0</v>
      </c>
      <c r="G61" s="107">
        <v>0</v>
      </c>
      <c r="H61" s="107">
        <v>0</v>
      </c>
      <c r="I61" s="107">
        <v>42450</v>
      </c>
      <c r="J61" s="107">
        <v>9433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89350</v>
      </c>
      <c r="W61" s="107">
        <v>720994</v>
      </c>
      <c r="X61" s="107">
        <v>133119</v>
      </c>
      <c r="Y61" s="107">
        <v>1123112</v>
      </c>
      <c r="Z61" s="65"/>
      <c r="AA61" s="77"/>
    </row>
    <row r="62" spans="2:27" s="9" customFormat="1" ht="12.75">
      <c r="B62" s="76" t="s">
        <v>57</v>
      </c>
      <c r="C62" s="107">
        <v>118470.18582566</v>
      </c>
      <c r="D62" s="107">
        <v>301979.004047003</v>
      </c>
      <c r="E62" s="107">
        <v>353760.972611054</v>
      </c>
      <c r="F62" s="107">
        <v>140964.524906482</v>
      </c>
      <c r="G62" s="107">
        <v>34641.2821844653</v>
      </c>
      <c r="H62" s="107">
        <v>0</v>
      </c>
      <c r="I62" s="107">
        <v>0</v>
      </c>
      <c r="J62" s="107">
        <v>193676.259485874</v>
      </c>
      <c r="K62" s="107">
        <v>184453.580462737</v>
      </c>
      <c r="L62" s="107">
        <v>133466.411879541</v>
      </c>
      <c r="M62" s="107">
        <v>118470.18582566</v>
      </c>
      <c r="N62" s="107">
        <v>43489.0555562551</v>
      </c>
      <c r="O62" s="107">
        <v>35241.1312266206</v>
      </c>
      <c r="P62" s="107">
        <v>59984.9042155243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  <c r="W62" s="107">
        <v>0</v>
      </c>
      <c r="X62" s="107">
        <v>35990.9425293146</v>
      </c>
      <c r="Y62" s="107">
        <v>1754588.440756191</v>
      </c>
      <c r="Z62" s="65"/>
      <c r="AA62" s="77"/>
    </row>
    <row r="63" spans="2:27" ht="15">
      <c r="B63" s="79" t="s">
        <v>56</v>
      </c>
      <c r="C63" s="108">
        <v>-73831.3438493198</v>
      </c>
      <c r="D63" s="108">
        <v>-124527.023146606</v>
      </c>
      <c r="E63" s="108">
        <v>-142685.29373127</v>
      </c>
      <c r="F63" s="108">
        <v>-112452.234077616</v>
      </c>
      <c r="G63" s="108">
        <v>-136693.986177954</v>
      </c>
      <c r="H63" s="108">
        <v>-129965.286925769</v>
      </c>
      <c r="I63" s="108">
        <v>-147017.469962129</v>
      </c>
      <c r="J63" s="108">
        <v>-69038.2978066673</v>
      </c>
      <c r="K63" s="108">
        <v>-138353.117500411</v>
      </c>
      <c r="L63" s="108">
        <v>-205547.936059904</v>
      </c>
      <c r="M63" s="108">
        <v>-244721.870062352</v>
      </c>
      <c r="N63" s="108">
        <v>-151902.68996714</v>
      </c>
      <c r="O63" s="108">
        <v>-149690.514870531</v>
      </c>
      <c r="P63" s="108">
        <v>-119180.933329801</v>
      </c>
      <c r="Q63" s="108">
        <v>-226932.295327123</v>
      </c>
      <c r="R63" s="108">
        <v>-58622.6400601341</v>
      </c>
      <c r="S63" s="108">
        <v>-168309.655266989</v>
      </c>
      <c r="T63" s="108">
        <v>-78993.0857414071</v>
      </c>
      <c r="U63" s="108">
        <v>-97151.3563260712</v>
      </c>
      <c r="V63" s="108">
        <v>-94478.3114176689</v>
      </c>
      <c r="W63" s="108">
        <v>-135403.550704932</v>
      </c>
      <c r="X63" s="108">
        <v>-259101.008190309</v>
      </c>
      <c r="Y63" s="108">
        <v>-3064599.900502105</v>
      </c>
      <c r="Z63" s="65"/>
      <c r="AA63" s="77"/>
    </row>
    <row r="64" spans="2:27" s="9" customFormat="1" ht="12.75">
      <c r="B64" s="73" t="s">
        <v>76</v>
      </c>
      <c r="C64" s="107">
        <v>508247.226582517</v>
      </c>
      <c r="D64" s="107">
        <v>493834.391381792</v>
      </c>
      <c r="E64" s="107">
        <v>174108.736588734</v>
      </c>
      <c r="F64" s="107">
        <v>168517.710905036</v>
      </c>
      <c r="G64" s="107">
        <v>225093.538663015</v>
      </c>
      <c r="H64" s="107">
        <v>321698.495176122</v>
      </c>
      <c r="I64" s="107">
        <v>47934.2637391197</v>
      </c>
      <c r="J64" s="107">
        <v>107276.174816023</v>
      </c>
      <c r="K64" s="107">
        <v>365928.641313968</v>
      </c>
      <c r="L64" s="107">
        <v>1194545.54229126</v>
      </c>
      <c r="M64" s="107">
        <v>969377.356782491</v>
      </c>
      <c r="N64" s="107">
        <v>2358764.33330297</v>
      </c>
      <c r="O64" s="107">
        <v>757871.506671672</v>
      </c>
      <c r="P64" s="107">
        <v>167442.525329094</v>
      </c>
      <c r="Q64" s="107">
        <v>4223497.22383747</v>
      </c>
      <c r="R64" s="107">
        <v>2145633.58262091</v>
      </c>
      <c r="S64" s="107">
        <v>2465636.68040986</v>
      </c>
      <c r="T64" s="107">
        <v>2625414.23467047</v>
      </c>
      <c r="U64" s="107">
        <v>452037.911060673</v>
      </c>
      <c r="V64" s="107">
        <v>431.3001184612</v>
      </c>
      <c r="W64" s="107">
        <v>715569.516554965</v>
      </c>
      <c r="X64" s="107">
        <v>1511139.10718334</v>
      </c>
      <c r="Y64" s="107">
        <v>21999999.999999963</v>
      </c>
      <c r="Z64" s="65"/>
      <c r="AA64" s="77"/>
    </row>
    <row r="65" spans="2:27" ht="15">
      <c r="B65" s="80" t="s">
        <v>79</v>
      </c>
      <c r="C65" s="108">
        <v>5130863.74394452</v>
      </c>
      <c r="D65" s="108">
        <v>8829049.01045214</v>
      </c>
      <c r="E65" s="108">
        <v>9029589.16751917</v>
      </c>
      <c r="F65" s="108">
        <v>9000283.55309236</v>
      </c>
      <c r="G65" s="108">
        <v>9578231.11244616</v>
      </c>
      <c r="H65" s="108">
        <v>9489022.32084214</v>
      </c>
      <c r="I65" s="108">
        <v>8208359.57410631</v>
      </c>
      <c r="J65" s="108">
        <v>5000556.58730508</v>
      </c>
      <c r="K65" s="108">
        <v>7385187.73570439</v>
      </c>
      <c r="L65" s="108">
        <v>14168742.5129748</v>
      </c>
      <c r="M65" s="108">
        <v>19081132.5123421</v>
      </c>
      <c r="N65" s="108">
        <v>16380784.734246</v>
      </c>
      <c r="O65" s="108">
        <v>13079634.8789798</v>
      </c>
      <c r="P65" s="108">
        <v>9049363.18104273</v>
      </c>
      <c r="Q65" s="108">
        <v>21680583.4488704</v>
      </c>
      <c r="R65" s="108">
        <v>5689842.23601651</v>
      </c>
      <c r="S65" s="108">
        <v>13021112.981869</v>
      </c>
      <c r="T65" s="108">
        <v>8184877.81297753</v>
      </c>
      <c r="U65" s="108">
        <v>8115760.01850063</v>
      </c>
      <c r="V65" s="108">
        <v>5702198.83321689</v>
      </c>
      <c r="W65" s="108">
        <v>10216266.275801</v>
      </c>
      <c r="X65" s="108">
        <v>27978557.7677501</v>
      </c>
      <c r="Y65" s="108">
        <v>243999999.99999976</v>
      </c>
      <c r="Z65" s="65"/>
      <c r="AA65" s="77"/>
    </row>
    <row r="66" spans="2:27" ht="15">
      <c r="B66" s="73" t="s">
        <v>122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65"/>
      <c r="AA66" s="77"/>
    </row>
    <row r="67" spans="2:27" ht="15">
      <c r="B67" s="78" t="s">
        <v>78</v>
      </c>
      <c r="C67" s="107">
        <v>8088785</v>
      </c>
      <c r="D67" s="107">
        <v>14703717</v>
      </c>
      <c r="E67" s="107">
        <v>12358997</v>
      </c>
      <c r="F67" s="107">
        <v>11320270</v>
      </c>
      <c r="G67" s="107">
        <v>15045526</v>
      </c>
      <c r="H67" s="107">
        <v>12406303</v>
      </c>
      <c r="I67" s="107">
        <v>17163058</v>
      </c>
      <c r="J67" s="107">
        <v>9681173</v>
      </c>
      <c r="K67" s="107">
        <v>13633609</v>
      </c>
      <c r="L67" s="107">
        <v>20311765</v>
      </c>
      <c r="M67" s="107">
        <v>24660980</v>
      </c>
      <c r="N67" s="107">
        <v>15217649</v>
      </c>
      <c r="O67" s="107">
        <v>13824847</v>
      </c>
      <c r="P67" s="107">
        <v>11579653</v>
      </c>
      <c r="Q67" s="107">
        <v>26490350</v>
      </c>
      <c r="R67" s="107">
        <v>6557995</v>
      </c>
      <c r="S67" s="107">
        <v>17629005</v>
      </c>
      <c r="T67" s="107">
        <v>9145669</v>
      </c>
      <c r="U67" s="107">
        <v>10230486</v>
      </c>
      <c r="V67" s="107">
        <v>8565854</v>
      </c>
      <c r="W67" s="107">
        <v>15122068</v>
      </c>
      <c r="X67" s="107">
        <v>31207806</v>
      </c>
      <c r="Y67" s="107">
        <v>324945565</v>
      </c>
      <c r="Z67" s="65"/>
      <c r="AA67" s="77"/>
    </row>
    <row r="68" spans="2:27" ht="15">
      <c r="B68" s="78" t="s">
        <v>80</v>
      </c>
      <c r="C68" s="107">
        <v>0</v>
      </c>
      <c r="D68" s="107">
        <v>0</v>
      </c>
      <c r="E68" s="107">
        <v>3960060</v>
      </c>
      <c r="F68" s="107">
        <v>1273443</v>
      </c>
      <c r="G68" s="107">
        <v>0</v>
      </c>
      <c r="H68" s="107">
        <v>1723639</v>
      </c>
      <c r="I68" s="107">
        <v>0</v>
      </c>
      <c r="J68" s="107">
        <v>1091508</v>
      </c>
      <c r="K68" s="107">
        <v>722409</v>
      </c>
      <c r="L68" s="107">
        <v>0</v>
      </c>
      <c r="M68" s="107">
        <v>0</v>
      </c>
      <c r="N68" s="107">
        <v>0</v>
      </c>
      <c r="O68" s="107">
        <v>1756263</v>
      </c>
      <c r="P68" s="107">
        <v>0</v>
      </c>
      <c r="Q68" s="107">
        <v>2315438</v>
      </c>
      <c r="R68" s="107">
        <v>0</v>
      </c>
      <c r="S68" s="107">
        <v>6099016</v>
      </c>
      <c r="T68" s="107">
        <v>0</v>
      </c>
      <c r="U68" s="107">
        <v>0</v>
      </c>
      <c r="V68" s="107">
        <v>0</v>
      </c>
      <c r="W68" s="107">
        <v>7340762</v>
      </c>
      <c r="X68" s="107">
        <v>0</v>
      </c>
      <c r="Y68" s="107">
        <v>26282538</v>
      </c>
      <c r="Z68" s="65"/>
      <c r="AA68" s="77"/>
    </row>
    <row r="69" spans="2:27" ht="15">
      <c r="B69" s="79" t="s">
        <v>77</v>
      </c>
      <c r="C69" s="108">
        <v>370826.24359838</v>
      </c>
      <c r="D69" s="108">
        <v>794304.194243093</v>
      </c>
      <c r="E69" s="108">
        <v>513679.115808022</v>
      </c>
      <c r="F69" s="108">
        <v>487131.908768275</v>
      </c>
      <c r="G69" s="108">
        <v>577848.912182377</v>
      </c>
      <c r="H69" s="108">
        <v>441569.685354956</v>
      </c>
      <c r="I69" s="108">
        <v>962222.925098651</v>
      </c>
      <c r="J69" s="108">
        <v>488417.607659114</v>
      </c>
      <c r="K69" s="108">
        <v>635102.973173976</v>
      </c>
      <c r="L69" s="108">
        <v>897035.812791431</v>
      </c>
      <c r="M69" s="108">
        <v>711011.40672865</v>
      </c>
      <c r="N69" s="108">
        <v>444305.291828031</v>
      </c>
      <c r="O69" s="108">
        <v>474535.873624202</v>
      </c>
      <c r="P69" s="108">
        <v>455439.44245055</v>
      </c>
      <c r="Q69" s="108">
        <v>755921.305808905</v>
      </c>
      <c r="R69" s="108">
        <v>145308.819380797</v>
      </c>
      <c r="S69" s="108">
        <v>581476.661389848</v>
      </c>
      <c r="T69" s="108">
        <v>214254.270101287</v>
      </c>
      <c r="U69" s="108">
        <v>239864.428432534</v>
      </c>
      <c r="V69" s="108">
        <v>369094.531510036</v>
      </c>
      <c r="W69" s="108">
        <v>393802.480228973</v>
      </c>
      <c r="X69" s="108">
        <v>1046846.1098379062</v>
      </c>
      <c r="Y69" s="108">
        <v>12000000</v>
      </c>
      <c r="Z69" s="65"/>
      <c r="AA69" s="77"/>
    </row>
    <row r="70" spans="2:27" ht="15">
      <c r="B70" s="79" t="s">
        <v>33</v>
      </c>
      <c r="C70" s="108">
        <v>244602.243430575</v>
      </c>
      <c r="D70" s="108">
        <v>264905.312075571</v>
      </c>
      <c r="E70" s="108">
        <v>131282.450352195</v>
      </c>
      <c r="F70" s="108">
        <v>536831.858264687</v>
      </c>
      <c r="G70" s="108">
        <v>469545.031343228</v>
      </c>
      <c r="H70" s="108">
        <v>163097.417429189</v>
      </c>
      <c r="I70" s="108">
        <v>571791.753121706</v>
      </c>
      <c r="J70" s="108">
        <v>234041.137118119</v>
      </c>
      <c r="K70" s="108">
        <v>1096043.90026629</v>
      </c>
      <c r="L70" s="108">
        <v>634105.205879405</v>
      </c>
      <c r="M70" s="108">
        <v>375270.335797835</v>
      </c>
      <c r="N70" s="108">
        <v>680182.054749535</v>
      </c>
      <c r="O70" s="108">
        <v>328754.659795609</v>
      </c>
      <c r="P70" s="108">
        <v>153289.631026833</v>
      </c>
      <c r="Q70" s="108">
        <v>1170205.68559059</v>
      </c>
      <c r="R70" s="108">
        <v>125285.146213543</v>
      </c>
      <c r="S70" s="108">
        <v>380316.847816944</v>
      </c>
      <c r="T70" s="108">
        <v>148104.15708256</v>
      </c>
      <c r="U70" s="108">
        <v>596804.899651205</v>
      </c>
      <c r="V70" s="108">
        <v>581445.950027829</v>
      </c>
      <c r="W70" s="108">
        <v>109706.783024118</v>
      </c>
      <c r="X70" s="108">
        <v>1004387.5399424111</v>
      </c>
      <c r="Y70" s="108">
        <v>10000000</v>
      </c>
      <c r="Z70" s="65"/>
      <c r="AA70" s="77"/>
    </row>
    <row r="71" spans="2:27" ht="15">
      <c r="B71" s="81" t="s">
        <v>123</v>
      </c>
      <c r="C71" s="109">
        <v>133243784.76479968</v>
      </c>
      <c r="D71" s="109">
        <v>237645887.6456613</v>
      </c>
      <c r="E71" s="109">
        <v>215184084.7056457</v>
      </c>
      <c r="F71" s="109">
        <v>192652311.98498526</v>
      </c>
      <c r="G71" s="109">
        <v>267546826.4167071</v>
      </c>
      <c r="H71" s="109">
        <v>241513193.65752074</v>
      </c>
      <c r="I71" s="109">
        <v>249291387.58533362</v>
      </c>
      <c r="J71" s="109">
        <v>140647345.16187948</v>
      </c>
      <c r="K71" s="109">
        <v>230386240.35145625</v>
      </c>
      <c r="L71" s="109">
        <v>350947392.41188776</v>
      </c>
      <c r="M71" s="109">
        <v>434255253.5875013</v>
      </c>
      <c r="N71" s="109">
        <v>274049923.07392186</v>
      </c>
      <c r="O71" s="109">
        <v>258639206.60293326</v>
      </c>
      <c r="P71" s="109">
        <v>226747587.26211745</v>
      </c>
      <c r="Q71" s="109">
        <v>462983636.68051314</v>
      </c>
      <c r="R71" s="109">
        <v>114318311.14774233</v>
      </c>
      <c r="S71" s="109">
        <v>343603869.9464356</v>
      </c>
      <c r="T71" s="109">
        <v>136680168.64334032</v>
      </c>
      <c r="U71" s="109">
        <v>174048705.12348717</v>
      </c>
      <c r="V71" s="109">
        <v>149616674.07444635</v>
      </c>
      <c r="W71" s="109">
        <v>287344039.3066247</v>
      </c>
      <c r="X71" s="109">
        <v>625253404.8618534</v>
      </c>
      <c r="Y71" s="109">
        <v>5746599235.000001</v>
      </c>
      <c r="Z71" s="65"/>
      <c r="AA71" s="77"/>
    </row>
    <row r="72" spans="26:27" ht="15">
      <c r="Z72" s="65"/>
      <c r="AA72" s="77"/>
    </row>
    <row r="73" spans="3:27" ht="15"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65"/>
      <c r="AA73" s="77"/>
    </row>
    <row r="74" spans="3:25" ht="15"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</row>
    <row r="75" spans="3:25" ht="15"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</row>
    <row r="76" spans="3:25" ht="15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</row>
  </sheetData>
  <sheetProtection/>
  <conditionalFormatting sqref="Y7">
    <cfRule type="expression" priority="1" dxfId="13" stopIfTrue="1">
      <formula>$A$2&gt;0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25.88671875" style="49" customWidth="1"/>
    <col min="3" max="3" width="2.77734375" style="49" customWidth="1"/>
    <col min="4" max="4" width="9.4453125" style="49" customWidth="1"/>
    <col min="5" max="5" width="2.77734375" style="49" customWidth="1"/>
    <col min="6" max="6" width="10.77734375" style="49" customWidth="1"/>
    <col min="7" max="7" width="2.77734375" style="49" customWidth="1"/>
    <col min="8" max="8" width="10.77734375" style="49" customWidth="1"/>
    <col min="9" max="9" width="2.77734375" style="49" customWidth="1"/>
    <col min="10" max="10" width="10.77734375" style="49" customWidth="1"/>
    <col min="11" max="11" width="2.77734375" style="49" customWidth="1"/>
    <col min="12" max="12" width="10.77734375" style="49" customWidth="1"/>
    <col min="13" max="13" width="2.77734375" style="49" customWidth="1"/>
    <col min="14" max="14" width="14.99609375" style="49" customWidth="1"/>
    <col min="15" max="15" width="2.77734375" style="49" customWidth="1"/>
    <col min="16" max="16" width="16.6640625" style="49" customWidth="1"/>
    <col min="17" max="16384" width="8.88671875" style="49" customWidth="1"/>
  </cols>
  <sheetData>
    <row r="1" spans="4:22" ht="15">
      <c r="D1" s="68"/>
      <c r="F1" s="68"/>
      <c r="H1" s="68"/>
      <c r="J1" s="68"/>
      <c r="L1" s="68"/>
      <c r="N1" s="68"/>
      <c r="P1" s="68"/>
      <c r="R1" s="68"/>
      <c r="T1" s="68"/>
      <c r="V1" s="68"/>
    </row>
    <row r="2" ht="15.75">
      <c r="B2" s="37" t="s">
        <v>129</v>
      </c>
    </row>
    <row r="3" s="9" customFormat="1" ht="6" customHeight="1"/>
    <row r="4" s="9" customFormat="1" ht="12.75">
      <c r="B4" s="14" t="s">
        <v>119</v>
      </c>
    </row>
    <row r="5" s="9" customFormat="1" ht="6" customHeight="1"/>
    <row r="6" s="9" customFormat="1" ht="12.75">
      <c r="B6" s="14" t="s">
        <v>135</v>
      </c>
    </row>
    <row r="7" spans="2:17" s="9" customFormat="1" ht="12.7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50" t="s">
        <v>96</v>
      </c>
      <c r="Q7" s="68"/>
    </row>
    <row r="8" spans="2:16" s="59" customFormat="1" ht="28.5" customHeight="1">
      <c r="B8" s="251" t="s">
        <v>117</v>
      </c>
      <c r="D8" s="253" t="s">
        <v>159</v>
      </c>
      <c r="F8" s="253" t="s">
        <v>82</v>
      </c>
      <c r="H8" s="253" t="s">
        <v>160</v>
      </c>
      <c r="J8" s="253" t="s">
        <v>83</v>
      </c>
      <c r="L8" s="253" t="s">
        <v>95</v>
      </c>
      <c r="N8" s="253" t="s">
        <v>84</v>
      </c>
      <c r="P8" s="253" t="s">
        <v>161</v>
      </c>
    </row>
    <row r="9" spans="2:18" s="59" customFormat="1" ht="28.5" customHeight="1">
      <c r="B9" s="252"/>
      <c r="D9" s="254"/>
      <c r="F9" s="254"/>
      <c r="H9" s="254"/>
      <c r="J9" s="254"/>
      <c r="L9" s="254"/>
      <c r="N9" s="254"/>
      <c r="P9" s="254"/>
      <c r="R9" s="104"/>
    </row>
    <row r="10" s="9" customFormat="1" ht="6" customHeight="1"/>
    <row r="11" spans="2:18" s="9" customFormat="1" ht="12.75">
      <c r="B11" s="9" t="s">
        <v>111</v>
      </c>
      <c r="D11" s="87">
        <v>30663.09</v>
      </c>
      <c r="F11" s="65">
        <v>133243784.76479979</v>
      </c>
      <c r="G11" s="65"/>
      <c r="H11" s="65">
        <v>38168279.81014289</v>
      </c>
      <c r="I11" s="65"/>
      <c r="J11" s="65">
        <v>72321831</v>
      </c>
      <c r="K11" s="65"/>
      <c r="L11" s="65">
        <v>83344</v>
      </c>
      <c r="M11" s="65"/>
      <c r="N11" s="42">
        <v>22753674</v>
      </c>
      <c r="O11" s="65"/>
      <c r="P11" s="42">
        <v>95158849</v>
      </c>
      <c r="R11" s="120"/>
    </row>
    <row r="12" spans="2:18" s="9" customFormat="1" ht="12.75">
      <c r="B12" s="9" t="s">
        <v>0</v>
      </c>
      <c r="D12" s="87">
        <v>50887.42</v>
      </c>
      <c r="F12" s="65">
        <v>237645887.6456615</v>
      </c>
      <c r="G12" s="65"/>
      <c r="H12" s="65">
        <v>63342777.43620299</v>
      </c>
      <c r="I12" s="65"/>
      <c r="J12" s="65">
        <v>133800642</v>
      </c>
      <c r="K12" s="65"/>
      <c r="L12" s="65">
        <v>0</v>
      </c>
      <c r="M12" s="65"/>
      <c r="N12" s="42">
        <v>40502468</v>
      </c>
      <c r="O12" s="65"/>
      <c r="P12" s="42">
        <v>174303110</v>
      </c>
      <c r="R12" s="120"/>
    </row>
    <row r="13" spans="2:18" s="9" customFormat="1" ht="12.75">
      <c r="B13" s="9" t="s">
        <v>1</v>
      </c>
      <c r="D13" s="87">
        <v>50788.47</v>
      </c>
      <c r="F13" s="65">
        <v>215184084.70564592</v>
      </c>
      <c r="G13" s="65"/>
      <c r="H13" s="65">
        <v>63219608.13763544</v>
      </c>
      <c r="I13" s="65"/>
      <c r="J13" s="65">
        <v>113467514</v>
      </c>
      <c r="K13" s="65"/>
      <c r="L13" s="65">
        <v>512725</v>
      </c>
      <c r="M13" s="65"/>
      <c r="N13" s="42">
        <v>38496963</v>
      </c>
      <c r="O13" s="65"/>
      <c r="P13" s="42">
        <v>152477202</v>
      </c>
      <c r="R13" s="120"/>
    </row>
    <row r="14" spans="2:18" s="9" customFormat="1" ht="12.75">
      <c r="B14" s="9" t="s">
        <v>2</v>
      </c>
      <c r="D14" s="87">
        <v>40035.67</v>
      </c>
      <c r="F14" s="65">
        <v>192652311.98498553</v>
      </c>
      <c r="G14" s="65"/>
      <c r="H14" s="65">
        <v>49834920.581929065</v>
      </c>
      <c r="I14" s="65"/>
      <c r="J14" s="65">
        <v>112220532</v>
      </c>
      <c r="K14" s="65"/>
      <c r="L14" s="65">
        <v>0</v>
      </c>
      <c r="M14" s="65"/>
      <c r="N14" s="42">
        <v>30596859</v>
      </c>
      <c r="O14" s="65"/>
      <c r="P14" s="42">
        <v>142817391</v>
      </c>
      <c r="R14" s="120"/>
    </row>
    <row r="15" spans="2:18" s="9" customFormat="1" ht="12.75">
      <c r="B15" s="9" t="s">
        <v>3</v>
      </c>
      <c r="D15" s="87">
        <v>64227.090000000004</v>
      </c>
      <c r="F15" s="65">
        <v>267546826.41670653</v>
      </c>
      <c r="G15" s="65"/>
      <c r="H15" s="65">
        <v>79947505.0463352</v>
      </c>
      <c r="I15" s="65"/>
      <c r="J15" s="65">
        <v>137894866</v>
      </c>
      <c r="K15" s="65"/>
      <c r="L15" s="65">
        <v>217604</v>
      </c>
      <c r="M15" s="65"/>
      <c r="N15" s="42">
        <v>49704455</v>
      </c>
      <c r="O15" s="65"/>
      <c r="P15" s="42">
        <v>187816925</v>
      </c>
      <c r="R15" s="120"/>
    </row>
    <row r="16" spans="2:18" s="9" customFormat="1" ht="12.75">
      <c r="B16" s="9" t="s">
        <v>112</v>
      </c>
      <c r="D16" s="87">
        <v>54170.45</v>
      </c>
      <c r="F16" s="65">
        <v>241513193.65752092</v>
      </c>
      <c r="G16" s="65"/>
      <c r="H16" s="65">
        <v>67429371.69872165</v>
      </c>
      <c r="I16" s="65"/>
      <c r="J16" s="65">
        <v>131159651</v>
      </c>
      <c r="K16" s="65"/>
      <c r="L16" s="65">
        <v>0</v>
      </c>
      <c r="M16" s="65"/>
      <c r="N16" s="42">
        <v>42924171</v>
      </c>
      <c r="O16" s="65"/>
      <c r="P16" s="42">
        <v>174083822</v>
      </c>
      <c r="R16" s="120"/>
    </row>
    <row r="17" spans="2:18" s="9" customFormat="1" ht="12.75">
      <c r="B17" s="9" t="s">
        <v>4</v>
      </c>
      <c r="D17" s="87">
        <v>62270.67</v>
      </c>
      <c r="F17" s="65">
        <v>249291387.58533365</v>
      </c>
      <c r="G17" s="65"/>
      <c r="H17" s="65">
        <v>77512225.82345974</v>
      </c>
      <c r="I17" s="65"/>
      <c r="J17" s="65">
        <v>128071036</v>
      </c>
      <c r="K17" s="65"/>
      <c r="L17" s="65">
        <v>978798</v>
      </c>
      <c r="M17" s="65"/>
      <c r="N17" s="42">
        <v>43708126</v>
      </c>
      <c r="O17" s="65"/>
      <c r="P17" s="42">
        <v>172757960</v>
      </c>
      <c r="R17" s="120"/>
    </row>
    <row r="18" spans="2:18" s="9" customFormat="1" ht="12.75">
      <c r="B18" s="9" t="s">
        <v>5</v>
      </c>
      <c r="D18" s="87">
        <v>31631.479999999996</v>
      </c>
      <c r="F18" s="65">
        <v>140647345.16187945</v>
      </c>
      <c r="G18" s="65"/>
      <c r="H18" s="65">
        <v>39373695.848948635</v>
      </c>
      <c r="I18" s="65"/>
      <c r="J18" s="65">
        <v>76747801</v>
      </c>
      <c r="K18" s="65"/>
      <c r="L18" s="65">
        <v>0</v>
      </c>
      <c r="M18" s="65"/>
      <c r="N18" s="42">
        <v>24525848</v>
      </c>
      <c r="O18" s="65"/>
      <c r="P18" s="42">
        <v>101273649</v>
      </c>
      <c r="R18" s="120"/>
    </row>
    <row r="19" spans="2:18" s="9" customFormat="1" ht="12.75">
      <c r="B19" s="9" t="s">
        <v>6</v>
      </c>
      <c r="D19" s="87">
        <v>55215.49</v>
      </c>
      <c r="F19" s="65">
        <v>230386240.35145646</v>
      </c>
      <c r="G19" s="65"/>
      <c r="H19" s="65">
        <v>68730198.8212586</v>
      </c>
      <c r="I19" s="65"/>
      <c r="J19" s="65">
        <v>121080508</v>
      </c>
      <c r="K19" s="65"/>
      <c r="L19" s="65">
        <v>0</v>
      </c>
      <c r="M19" s="65"/>
      <c r="N19" s="42">
        <v>40575534</v>
      </c>
      <c r="O19" s="65"/>
      <c r="P19" s="42">
        <v>161656042</v>
      </c>
      <c r="R19" s="120"/>
    </row>
    <row r="20" spans="2:18" s="9" customFormat="1" ht="12.75">
      <c r="B20" s="9" t="s">
        <v>7</v>
      </c>
      <c r="D20" s="87">
        <v>74003.31999999999</v>
      </c>
      <c r="F20" s="65">
        <v>350947392.41188735</v>
      </c>
      <c r="G20" s="65"/>
      <c r="H20" s="65">
        <v>92116594.40191916</v>
      </c>
      <c r="I20" s="65"/>
      <c r="J20" s="65">
        <v>198538104</v>
      </c>
      <c r="K20" s="65"/>
      <c r="L20" s="65">
        <v>0</v>
      </c>
      <c r="M20" s="65"/>
      <c r="N20" s="42">
        <v>60292694</v>
      </c>
      <c r="O20" s="65"/>
      <c r="P20" s="42">
        <v>258830798</v>
      </c>
      <c r="R20" s="120"/>
    </row>
    <row r="21" spans="2:18" s="9" customFormat="1" ht="12.75">
      <c r="B21" s="9" t="s">
        <v>113</v>
      </c>
      <c r="D21" s="87">
        <v>91798.45000000001</v>
      </c>
      <c r="F21" s="65">
        <v>434255253.58750105</v>
      </c>
      <c r="G21" s="65"/>
      <c r="H21" s="65">
        <v>114267313.75531337</v>
      </c>
      <c r="I21" s="65"/>
      <c r="J21" s="65">
        <v>239974454</v>
      </c>
      <c r="K21" s="65"/>
      <c r="L21" s="65">
        <v>0</v>
      </c>
      <c r="M21" s="65"/>
      <c r="N21" s="42">
        <v>80013486</v>
      </c>
      <c r="O21" s="65"/>
      <c r="P21" s="42">
        <v>319987940</v>
      </c>
      <c r="R21" s="120"/>
    </row>
    <row r="22" spans="2:18" s="9" customFormat="1" ht="12.75">
      <c r="B22" s="9" t="s">
        <v>114</v>
      </c>
      <c r="D22" s="87">
        <v>48718.97</v>
      </c>
      <c r="F22" s="65">
        <v>274049923.0739219</v>
      </c>
      <c r="G22" s="65"/>
      <c r="H22" s="65">
        <v>60643571.11504278</v>
      </c>
      <c r="I22" s="65"/>
      <c r="J22" s="65">
        <v>167305992</v>
      </c>
      <c r="K22" s="65"/>
      <c r="L22" s="65">
        <v>0</v>
      </c>
      <c r="M22" s="65"/>
      <c r="N22" s="42">
        <v>46100360</v>
      </c>
      <c r="O22" s="65"/>
      <c r="P22" s="42">
        <v>213406352</v>
      </c>
      <c r="R22" s="120"/>
    </row>
    <row r="23" spans="2:18" s="9" customFormat="1" ht="12.75">
      <c r="B23" s="9" t="s">
        <v>115</v>
      </c>
      <c r="D23" s="87">
        <v>54403.600000000006</v>
      </c>
      <c r="F23" s="65">
        <v>258639206.60293308</v>
      </c>
      <c r="G23" s="65"/>
      <c r="H23" s="65">
        <v>67719588.19150613</v>
      </c>
      <c r="I23" s="65"/>
      <c r="J23" s="65">
        <v>144467245</v>
      </c>
      <c r="K23" s="65"/>
      <c r="L23" s="65">
        <v>0</v>
      </c>
      <c r="M23" s="65"/>
      <c r="N23" s="42">
        <v>46452373</v>
      </c>
      <c r="O23" s="65"/>
      <c r="P23" s="42">
        <v>190919618</v>
      </c>
      <c r="R23" s="120"/>
    </row>
    <row r="24" spans="2:18" s="9" customFormat="1" ht="12.75">
      <c r="B24" s="9" t="s">
        <v>27</v>
      </c>
      <c r="D24" s="87">
        <v>60111.869999999995</v>
      </c>
      <c r="F24" s="65">
        <v>226747587.2621178</v>
      </c>
      <c r="G24" s="65"/>
      <c r="H24" s="65">
        <v>74825031.46522199</v>
      </c>
      <c r="I24" s="65"/>
      <c r="J24" s="65">
        <v>110163015</v>
      </c>
      <c r="K24" s="65"/>
      <c r="L24" s="65">
        <v>0</v>
      </c>
      <c r="M24" s="65"/>
      <c r="N24" s="42">
        <v>41759541</v>
      </c>
      <c r="O24" s="65"/>
      <c r="P24" s="42">
        <v>151922556</v>
      </c>
      <c r="R24" s="120"/>
    </row>
    <row r="25" spans="2:18" s="9" customFormat="1" ht="12.75">
      <c r="B25" s="9" t="s">
        <v>8</v>
      </c>
      <c r="D25" s="87">
        <v>77608.22000000002</v>
      </c>
      <c r="F25" s="65">
        <v>462983636.6805123</v>
      </c>
      <c r="G25" s="65"/>
      <c r="H25" s="65">
        <v>96603840.53032908</v>
      </c>
      <c r="I25" s="65"/>
      <c r="J25" s="65">
        <v>289996644</v>
      </c>
      <c r="K25" s="65"/>
      <c r="L25" s="65">
        <v>0</v>
      </c>
      <c r="M25" s="65"/>
      <c r="N25" s="42">
        <v>76383152</v>
      </c>
      <c r="O25" s="65"/>
      <c r="P25" s="42">
        <v>366379796</v>
      </c>
      <c r="R25" s="120"/>
    </row>
    <row r="26" spans="2:18" s="9" customFormat="1" ht="12.75">
      <c r="B26" s="9" t="s">
        <v>9</v>
      </c>
      <c r="D26" s="87">
        <v>18852.170000000002</v>
      </c>
      <c r="F26" s="65">
        <v>114318311.14774232</v>
      </c>
      <c r="G26" s="65"/>
      <c r="H26" s="65">
        <v>23466483.631896902</v>
      </c>
      <c r="I26" s="65"/>
      <c r="J26" s="65">
        <v>71791060</v>
      </c>
      <c r="K26" s="65"/>
      <c r="L26" s="65">
        <v>0</v>
      </c>
      <c r="M26" s="65"/>
      <c r="N26" s="42">
        <v>19060768</v>
      </c>
      <c r="O26" s="65"/>
      <c r="P26" s="42">
        <v>90851828</v>
      </c>
      <c r="R26" s="120"/>
    </row>
    <row r="27" spans="2:18" s="9" customFormat="1" ht="12.75">
      <c r="B27" s="9" t="s">
        <v>10</v>
      </c>
      <c r="D27" s="87">
        <v>61797.95</v>
      </c>
      <c r="F27" s="65">
        <v>343603869.946435</v>
      </c>
      <c r="G27" s="65"/>
      <c r="H27" s="65">
        <v>76923801.45944911</v>
      </c>
      <c r="I27" s="65"/>
      <c r="J27" s="65">
        <v>209170779</v>
      </c>
      <c r="K27" s="65"/>
      <c r="L27" s="65">
        <v>0</v>
      </c>
      <c r="M27" s="65"/>
      <c r="N27" s="42">
        <v>57509290</v>
      </c>
      <c r="O27" s="65"/>
      <c r="P27" s="42">
        <v>266680069</v>
      </c>
      <c r="R27" s="120"/>
    </row>
    <row r="28" spans="2:18" s="9" customFormat="1" ht="12.75">
      <c r="B28" s="9" t="s">
        <v>11</v>
      </c>
      <c r="D28" s="87">
        <v>21354.430000000004</v>
      </c>
      <c r="F28" s="65">
        <v>136680168.64334053</v>
      </c>
      <c r="G28" s="65"/>
      <c r="H28" s="65">
        <v>26581204.289134257</v>
      </c>
      <c r="I28" s="65"/>
      <c r="J28" s="65">
        <v>87470836</v>
      </c>
      <c r="K28" s="65"/>
      <c r="L28" s="65">
        <v>0</v>
      </c>
      <c r="M28" s="65"/>
      <c r="N28" s="42">
        <v>22628128</v>
      </c>
      <c r="O28" s="65"/>
      <c r="P28" s="42">
        <v>110098964</v>
      </c>
      <c r="R28" s="120"/>
    </row>
    <row r="29" spans="2:18" s="9" customFormat="1" ht="12.75">
      <c r="B29" s="9" t="s">
        <v>12</v>
      </c>
      <c r="D29" s="87">
        <v>33727.93</v>
      </c>
      <c r="F29" s="65">
        <v>174048705.12348735</v>
      </c>
      <c r="G29" s="65"/>
      <c r="H29" s="65">
        <v>41983279.234314375</v>
      </c>
      <c r="I29" s="65"/>
      <c r="J29" s="65">
        <v>102525413</v>
      </c>
      <c r="K29" s="65"/>
      <c r="L29" s="65">
        <v>0</v>
      </c>
      <c r="M29" s="65"/>
      <c r="N29" s="42">
        <v>29540013</v>
      </c>
      <c r="O29" s="65"/>
      <c r="P29" s="42">
        <v>132065426</v>
      </c>
      <c r="R29" s="120"/>
    </row>
    <row r="30" spans="2:18" s="9" customFormat="1" ht="12.75">
      <c r="B30" s="9" t="s">
        <v>13</v>
      </c>
      <c r="D30" s="87">
        <v>46351.36</v>
      </c>
      <c r="F30" s="65">
        <v>149616674.07444653</v>
      </c>
      <c r="G30" s="65"/>
      <c r="H30" s="65">
        <v>57696457.79537107</v>
      </c>
      <c r="I30" s="65"/>
      <c r="J30" s="65">
        <v>61238584</v>
      </c>
      <c r="K30" s="65"/>
      <c r="L30" s="65">
        <v>702722</v>
      </c>
      <c r="M30" s="65"/>
      <c r="N30" s="42">
        <v>30681632</v>
      </c>
      <c r="O30" s="65"/>
      <c r="P30" s="42">
        <v>92622938</v>
      </c>
      <c r="R30" s="120"/>
    </row>
    <row r="31" spans="2:18" s="9" customFormat="1" ht="12.75">
      <c r="B31" s="9" t="s">
        <v>14</v>
      </c>
      <c r="C31" s="52"/>
      <c r="D31" s="87">
        <v>59115.78</v>
      </c>
      <c r="E31" s="52"/>
      <c r="F31" s="42">
        <v>287344039.30662423</v>
      </c>
      <c r="G31" s="42"/>
      <c r="H31" s="42">
        <v>73585135.49139531</v>
      </c>
      <c r="I31" s="42"/>
      <c r="J31" s="65">
        <v>166522173</v>
      </c>
      <c r="K31" s="42"/>
      <c r="L31" s="42">
        <v>0</v>
      </c>
      <c r="M31" s="42"/>
      <c r="N31" s="42">
        <v>47236731</v>
      </c>
      <c r="O31" s="42"/>
      <c r="P31" s="42">
        <v>213758904</v>
      </c>
      <c r="R31" s="120"/>
    </row>
    <row r="32" spans="2:18" s="9" customFormat="1" ht="12.75">
      <c r="B32" s="9" t="s">
        <v>15</v>
      </c>
      <c r="C32" s="52"/>
      <c r="D32" s="87">
        <v>145637.12999999998</v>
      </c>
      <c r="E32" s="52"/>
      <c r="F32" s="42">
        <v>625253404.8650497</v>
      </c>
      <c r="G32" s="42"/>
      <c r="H32" s="42">
        <v>181283710.434472</v>
      </c>
      <c r="I32" s="42"/>
      <c r="J32" s="65">
        <v>327465960</v>
      </c>
      <c r="K32" s="42"/>
      <c r="L32" s="42">
        <v>0</v>
      </c>
      <c r="M32" s="42"/>
      <c r="N32" s="42">
        <v>116503734</v>
      </c>
      <c r="O32" s="42"/>
      <c r="P32" s="42">
        <v>443969694</v>
      </c>
      <c r="R32" s="120"/>
    </row>
    <row r="33" spans="2:18" s="9" customFormat="1" ht="6" customHeight="1">
      <c r="B33" s="38"/>
      <c r="C33" s="38"/>
      <c r="D33" s="66"/>
      <c r="E33" s="38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R33" s="105"/>
    </row>
    <row r="34" spans="1:18" s="14" customFormat="1" ht="15.75" customHeight="1">
      <c r="A34" s="9"/>
      <c r="B34" s="46" t="s">
        <v>116</v>
      </c>
      <c r="C34" s="46"/>
      <c r="D34" s="88">
        <v>1233371.0099999998</v>
      </c>
      <c r="E34" s="46"/>
      <c r="F34" s="67">
        <v>5746599234.9999895</v>
      </c>
      <c r="G34" s="67"/>
      <c r="H34" s="67">
        <v>1535254594.9999998</v>
      </c>
      <c r="I34" s="67"/>
      <c r="J34" s="67">
        <v>3203394640</v>
      </c>
      <c r="K34" s="67"/>
      <c r="L34" s="67">
        <v>2495193</v>
      </c>
      <c r="M34" s="67"/>
      <c r="N34" s="67">
        <v>1007950000</v>
      </c>
      <c r="O34" s="67"/>
      <c r="P34" s="67">
        <v>4213839833</v>
      </c>
      <c r="R34" s="105"/>
    </row>
    <row r="35" s="9" customFormat="1" ht="12.75">
      <c r="A35" s="14"/>
    </row>
    <row r="36" s="9" customFormat="1" ht="12.75">
      <c r="B36" s="54" t="s">
        <v>167</v>
      </c>
    </row>
    <row r="37" s="9" customFormat="1" ht="12.75">
      <c r="B37" s="54" t="s">
        <v>162</v>
      </c>
    </row>
    <row r="38" s="9" customFormat="1" ht="12.75">
      <c r="B38" s="54" t="s">
        <v>118</v>
      </c>
    </row>
    <row r="39" s="9" customFormat="1" ht="12.75"/>
    <row r="40" s="9" customFormat="1" ht="12.75"/>
    <row r="41" s="9" customFormat="1" ht="12.75"/>
  </sheetData>
  <sheetProtection/>
  <mergeCells count="8">
    <mergeCell ref="B8:B9"/>
    <mergeCell ref="F8:F9"/>
    <mergeCell ref="J8:J9"/>
    <mergeCell ref="P8:P9"/>
    <mergeCell ref="D8:D9"/>
    <mergeCell ref="H8:H9"/>
    <mergeCell ref="N8:N9"/>
    <mergeCell ref="L8:L9"/>
  </mergeCells>
  <conditionalFormatting sqref="P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25.88671875" style="49" customWidth="1"/>
    <col min="3" max="3" width="2.77734375" style="49" customWidth="1"/>
    <col min="4" max="4" width="19.10546875" style="49" customWidth="1"/>
    <col min="5" max="5" width="2.77734375" style="49" customWidth="1"/>
    <col min="6" max="6" width="14.3359375" style="49" customWidth="1"/>
    <col min="7" max="7" width="2.77734375" style="49" customWidth="1"/>
    <col min="8" max="8" width="14.3359375" style="49" customWidth="1"/>
    <col min="9" max="9" width="2.77734375" style="49" customWidth="1"/>
    <col min="10" max="10" width="18.21484375" style="49" customWidth="1"/>
    <col min="11" max="11" width="2.77734375" style="49" customWidth="1"/>
    <col min="12" max="12" width="19.10546875" style="49" customWidth="1"/>
    <col min="13" max="16384" width="8.88671875" style="49" customWidth="1"/>
  </cols>
  <sheetData>
    <row r="1" spans="4:16" ht="15">
      <c r="D1" s="68"/>
      <c r="E1" s="68"/>
      <c r="F1" s="68"/>
      <c r="H1" s="68"/>
      <c r="J1" s="68"/>
      <c r="L1" s="68"/>
      <c r="N1" s="68"/>
      <c r="P1" s="68"/>
    </row>
    <row r="2" ht="15.75" customHeight="1">
      <c r="B2" s="37" t="s">
        <v>129</v>
      </c>
    </row>
    <row r="3" s="9" customFormat="1" ht="6" customHeight="1"/>
    <row r="4" s="9" customFormat="1" ht="12.75">
      <c r="B4" s="14" t="s">
        <v>119</v>
      </c>
    </row>
    <row r="5" s="9" customFormat="1" ht="6" customHeight="1"/>
    <row r="6" s="9" customFormat="1" ht="12.75">
      <c r="B6" s="14" t="s">
        <v>137</v>
      </c>
    </row>
    <row r="7" spans="2:13" s="9" customFormat="1" ht="12.7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50" t="s">
        <v>96</v>
      </c>
      <c r="M7" s="68"/>
    </row>
    <row r="8" spans="2:12" s="56" customFormat="1" ht="18" customHeight="1">
      <c r="B8" s="257" t="s">
        <v>117</v>
      </c>
      <c r="D8" s="253" t="s">
        <v>136</v>
      </c>
      <c r="F8" s="57" t="s">
        <v>28</v>
      </c>
      <c r="G8" s="57"/>
      <c r="H8" s="57"/>
      <c r="I8" s="57"/>
      <c r="J8" s="57" t="s">
        <v>31</v>
      </c>
      <c r="K8" s="58"/>
      <c r="L8" s="253" t="s">
        <v>138</v>
      </c>
    </row>
    <row r="9" spans="2:12" s="56" customFormat="1" ht="18" customHeight="1">
      <c r="B9" s="258"/>
      <c r="D9" s="256"/>
      <c r="F9" s="253" t="s">
        <v>151</v>
      </c>
      <c r="G9" s="58"/>
      <c r="H9" s="253" t="s">
        <v>150</v>
      </c>
      <c r="I9" s="58"/>
      <c r="J9" s="253"/>
      <c r="K9" s="58"/>
      <c r="L9" s="270"/>
    </row>
    <row r="10" spans="2:12" s="59" customFormat="1" ht="18" customHeight="1">
      <c r="B10" s="258"/>
      <c r="D10" s="256"/>
      <c r="F10" s="256"/>
      <c r="H10" s="256"/>
      <c r="J10" s="256"/>
      <c r="L10" s="270"/>
    </row>
    <row r="11" spans="2:12" s="9" customFormat="1" ht="18" customHeight="1">
      <c r="B11" s="259"/>
      <c r="D11" s="254"/>
      <c r="F11" s="254"/>
      <c r="H11" s="254"/>
      <c r="J11" s="254"/>
      <c r="K11" s="51"/>
      <c r="L11" s="271"/>
    </row>
    <row r="12" s="9" customFormat="1" ht="6" customHeight="1"/>
    <row r="13" spans="2:15" s="9" customFormat="1" ht="12.75">
      <c r="B13" s="9" t="s">
        <v>111</v>
      </c>
      <c r="D13" s="60">
        <v>95811835</v>
      </c>
      <c r="E13" s="100"/>
      <c r="F13" s="60">
        <v>183712</v>
      </c>
      <c r="G13" s="101"/>
      <c r="H13" s="60">
        <v>124502</v>
      </c>
      <c r="I13" s="60"/>
      <c r="J13" s="60">
        <v>0</v>
      </c>
      <c r="K13" s="60"/>
      <c r="L13" s="60">
        <v>96120049</v>
      </c>
      <c r="M13" s="65"/>
      <c r="O13" s="61"/>
    </row>
    <row r="14" spans="2:15" s="9" customFormat="1" ht="12.75">
      <c r="B14" s="9" t="s">
        <v>0</v>
      </c>
      <c r="D14" s="60">
        <v>175127334</v>
      </c>
      <c r="E14" s="100"/>
      <c r="F14" s="60">
        <v>316091</v>
      </c>
      <c r="G14" s="101"/>
      <c r="H14" s="60">
        <v>187318</v>
      </c>
      <c r="I14" s="60"/>
      <c r="J14" s="60">
        <v>0</v>
      </c>
      <c r="K14" s="60"/>
      <c r="L14" s="60">
        <v>175630743</v>
      </c>
      <c r="M14" s="65"/>
      <c r="O14" s="61"/>
    </row>
    <row r="15" spans="2:15" s="9" customFormat="1" ht="12.75">
      <c r="B15" s="9" t="s">
        <v>1</v>
      </c>
      <c r="D15" s="60">
        <v>153614563</v>
      </c>
      <c r="E15" s="100"/>
      <c r="F15" s="60">
        <v>277944</v>
      </c>
      <c r="G15" s="101"/>
      <c r="H15" s="60">
        <v>124868</v>
      </c>
      <c r="I15" s="60"/>
      <c r="J15" s="60">
        <v>0</v>
      </c>
      <c r="K15" s="60"/>
      <c r="L15" s="60">
        <v>154017375</v>
      </c>
      <c r="M15" s="65"/>
      <c r="O15" s="61"/>
    </row>
    <row r="16" spans="2:15" s="9" customFormat="1" ht="12.75">
      <c r="B16" s="9" t="s">
        <v>2</v>
      </c>
      <c r="D16" s="60">
        <v>143119148</v>
      </c>
      <c r="E16" s="100"/>
      <c r="F16" s="60">
        <v>272299</v>
      </c>
      <c r="G16" s="101"/>
      <c r="H16" s="60">
        <v>123007</v>
      </c>
      <c r="I16" s="60"/>
      <c r="J16" s="60">
        <v>0</v>
      </c>
      <c r="K16" s="60"/>
      <c r="L16" s="60">
        <v>143514454</v>
      </c>
      <c r="M16" s="65"/>
      <c r="O16" s="61"/>
    </row>
    <row r="17" spans="2:15" s="9" customFormat="1" ht="12.75">
      <c r="B17" s="9" t="s">
        <v>3</v>
      </c>
      <c r="D17" s="60">
        <v>189156283</v>
      </c>
      <c r="E17" s="100"/>
      <c r="F17" s="60">
        <v>408528</v>
      </c>
      <c r="G17" s="101"/>
      <c r="H17" s="60">
        <v>149254</v>
      </c>
      <c r="I17" s="60"/>
      <c r="J17" s="60">
        <v>0</v>
      </c>
      <c r="K17" s="60"/>
      <c r="L17" s="60">
        <v>189714065</v>
      </c>
      <c r="M17" s="65"/>
      <c r="O17" s="61"/>
    </row>
    <row r="18" spans="2:15" s="9" customFormat="1" ht="12.75">
      <c r="B18" s="9" t="s">
        <v>112</v>
      </c>
      <c r="D18" s="60">
        <v>174636390</v>
      </c>
      <c r="E18" s="100"/>
      <c r="F18" s="60">
        <v>343826</v>
      </c>
      <c r="G18" s="101"/>
      <c r="H18" s="60">
        <v>157718</v>
      </c>
      <c r="I18" s="60"/>
      <c r="J18" s="60">
        <v>0</v>
      </c>
      <c r="K18" s="60"/>
      <c r="L18" s="60">
        <v>175137934</v>
      </c>
      <c r="M18" s="65"/>
      <c r="O18" s="61"/>
    </row>
    <row r="19" spans="2:15" s="9" customFormat="1" ht="12.75">
      <c r="B19" s="9" t="s">
        <v>4</v>
      </c>
      <c r="D19" s="60">
        <v>174026422</v>
      </c>
      <c r="E19" s="100"/>
      <c r="F19" s="60">
        <v>328349</v>
      </c>
      <c r="G19" s="101"/>
      <c r="H19" s="60">
        <v>148218</v>
      </c>
      <c r="I19" s="60"/>
      <c r="J19" s="60">
        <v>0</v>
      </c>
      <c r="K19" s="60"/>
      <c r="L19" s="60">
        <v>174502989</v>
      </c>
      <c r="M19" s="65"/>
      <c r="O19" s="61"/>
    </row>
    <row r="20" spans="2:15" s="9" customFormat="1" ht="12.75">
      <c r="B20" s="9" t="s">
        <v>5</v>
      </c>
      <c r="D20" s="60">
        <v>101250886</v>
      </c>
      <c r="E20" s="100"/>
      <c r="F20" s="60">
        <v>175129</v>
      </c>
      <c r="G20" s="101"/>
      <c r="H20" s="60">
        <v>114836</v>
      </c>
      <c r="I20" s="60"/>
      <c r="J20" s="60">
        <v>0</v>
      </c>
      <c r="K20" s="60"/>
      <c r="L20" s="60">
        <v>101540851</v>
      </c>
      <c r="M20" s="65"/>
      <c r="O20" s="61"/>
    </row>
    <row r="21" spans="2:15" s="9" customFormat="1" ht="12.75">
      <c r="B21" s="9" t="s">
        <v>6</v>
      </c>
      <c r="D21" s="60">
        <v>161774256</v>
      </c>
      <c r="E21" s="100"/>
      <c r="F21" s="60">
        <v>316538</v>
      </c>
      <c r="G21" s="101"/>
      <c r="H21" s="60">
        <v>156542</v>
      </c>
      <c r="I21" s="60"/>
      <c r="J21" s="60">
        <v>0</v>
      </c>
      <c r="K21" s="60"/>
      <c r="L21" s="60">
        <v>162247336</v>
      </c>
      <c r="M21" s="65"/>
      <c r="O21" s="61"/>
    </row>
    <row r="22" spans="2:15" s="9" customFormat="1" ht="12.75">
      <c r="B22" s="9" t="s">
        <v>7</v>
      </c>
      <c r="D22" s="60">
        <v>259439648</v>
      </c>
      <c r="E22" s="100"/>
      <c r="F22" s="60">
        <v>496917</v>
      </c>
      <c r="G22" s="101"/>
      <c r="H22" s="60">
        <v>237558</v>
      </c>
      <c r="I22" s="60"/>
      <c r="J22" s="60">
        <v>0</v>
      </c>
      <c r="K22" s="60"/>
      <c r="L22" s="60">
        <v>260174123</v>
      </c>
      <c r="M22" s="65"/>
      <c r="O22" s="61"/>
    </row>
    <row r="23" spans="2:15" s="9" customFormat="1" ht="12.75">
      <c r="B23" s="9" t="s">
        <v>113</v>
      </c>
      <c r="D23" s="60">
        <v>319087205</v>
      </c>
      <c r="E23" s="100"/>
      <c r="F23" s="60">
        <v>605943</v>
      </c>
      <c r="G23" s="101"/>
      <c r="H23" s="60">
        <v>276562</v>
      </c>
      <c r="I23" s="60"/>
      <c r="J23" s="60">
        <v>0</v>
      </c>
      <c r="K23" s="60"/>
      <c r="L23" s="60">
        <v>319969710</v>
      </c>
      <c r="M23" s="65"/>
      <c r="O23" s="61"/>
    </row>
    <row r="24" spans="2:15" s="9" customFormat="1" ht="12.75">
      <c r="B24" s="9" t="s">
        <v>114</v>
      </c>
      <c r="D24" s="60">
        <v>212340809</v>
      </c>
      <c r="E24" s="100"/>
      <c r="F24" s="60">
        <v>376520</v>
      </c>
      <c r="G24" s="101"/>
      <c r="H24" s="60">
        <v>202029</v>
      </c>
      <c r="I24" s="60"/>
      <c r="J24" s="60">
        <v>0</v>
      </c>
      <c r="K24" s="60"/>
      <c r="L24" s="60">
        <v>212919358</v>
      </c>
      <c r="M24" s="65"/>
      <c r="O24" s="61"/>
    </row>
    <row r="25" spans="2:15" s="9" customFormat="1" ht="12.75">
      <c r="B25" s="9" t="s">
        <v>115</v>
      </c>
      <c r="D25" s="60">
        <v>191581742</v>
      </c>
      <c r="E25" s="100"/>
      <c r="F25" s="60">
        <v>374652</v>
      </c>
      <c r="G25" s="101"/>
      <c r="H25" s="60">
        <v>184840</v>
      </c>
      <c r="I25" s="60"/>
      <c r="J25" s="60">
        <v>0</v>
      </c>
      <c r="K25" s="60"/>
      <c r="L25" s="60">
        <v>192141234</v>
      </c>
      <c r="M25" s="65"/>
      <c r="O25" s="61"/>
    </row>
    <row r="26" spans="2:15" s="9" customFormat="1" ht="12.75">
      <c r="B26" s="9" t="s">
        <v>27</v>
      </c>
      <c r="D26" s="60">
        <v>152480479</v>
      </c>
      <c r="E26" s="100"/>
      <c r="F26" s="60">
        <v>353546</v>
      </c>
      <c r="G26" s="101"/>
      <c r="H26" s="60">
        <v>125318</v>
      </c>
      <c r="I26" s="60"/>
      <c r="J26" s="60">
        <v>0</v>
      </c>
      <c r="K26" s="60"/>
      <c r="L26" s="60">
        <v>152959343</v>
      </c>
      <c r="M26" s="65"/>
      <c r="O26" s="61"/>
    </row>
    <row r="27" spans="2:15" s="9" customFormat="1" ht="12.75">
      <c r="B27" s="9" t="s">
        <v>8</v>
      </c>
      <c r="D27" s="60">
        <v>364176172</v>
      </c>
      <c r="E27" s="100"/>
      <c r="F27" s="60">
        <v>661940</v>
      </c>
      <c r="G27" s="101"/>
      <c r="H27" s="60">
        <v>339052</v>
      </c>
      <c r="I27" s="60"/>
      <c r="J27" s="60">
        <v>0</v>
      </c>
      <c r="K27" s="60"/>
      <c r="L27" s="60">
        <v>365177164</v>
      </c>
      <c r="M27" s="65"/>
      <c r="O27" s="61"/>
    </row>
    <row r="28" spans="2:15" s="9" customFormat="1" ht="12.75">
      <c r="B28" s="9" t="s">
        <v>9</v>
      </c>
      <c r="D28" s="60">
        <v>90305039</v>
      </c>
      <c r="E28" s="100"/>
      <c r="F28" s="60">
        <v>154695</v>
      </c>
      <c r="G28" s="101"/>
      <c r="H28" s="60">
        <v>89115</v>
      </c>
      <c r="I28" s="60"/>
      <c r="J28" s="60">
        <v>0</v>
      </c>
      <c r="K28" s="60"/>
      <c r="L28" s="60">
        <v>90548849</v>
      </c>
      <c r="M28" s="65"/>
      <c r="O28" s="61"/>
    </row>
    <row r="29" spans="2:15" s="9" customFormat="1" ht="12.75">
      <c r="B29" s="9" t="s">
        <v>10</v>
      </c>
      <c r="D29" s="60">
        <v>267240454</v>
      </c>
      <c r="E29" s="100"/>
      <c r="F29" s="60">
        <v>503529</v>
      </c>
      <c r="G29" s="101"/>
      <c r="H29" s="60">
        <v>241927</v>
      </c>
      <c r="I29" s="60"/>
      <c r="J29" s="60">
        <v>0</v>
      </c>
      <c r="K29" s="60"/>
      <c r="L29" s="60">
        <v>267985910</v>
      </c>
      <c r="M29" s="65"/>
      <c r="O29" s="61"/>
    </row>
    <row r="30" spans="2:15" s="9" customFormat="1" ht="12.75">
      <c r="B30" s="9" t="s">
        <v>11</v>
      </c>
      <c r="D30" s="60">
        <v>110350524</v>
      </c>
      <c r="E30" s="100"/>
      <c r="F30" s="60">
        <v>169844</v>
      </c>
      <c r="G30" s="101"/>
      <c r="H30" s="60">
        <v>106282</v>
      </c>
      <c r="I30" s="60"/>
      <c r="J30" s="60">
        <v>0</v>
      </c>
      <c r="K30" s="60"/>
      <c r="L30" s="60">
        <v>110626650</v>
      </c>
      <c r="M30" s="65"/>
      <c r="O30" s="61"/>
    </row>
    <row r="31" spans="2:15" s="9" customFormat="1" ht="12.75">
      <c r="B31" s="9" t="s">
        <v>12</v>
      </c>
      <c r="D31" s="60">
        <v>131542711</v>
      </c>
      <c r="E31" s="100"/>
      <c r="F31" s="60">
        <v>252050</v>
      </c>
      <c r="G31" s="101"/>
      <c r="H31" s="60">
        <v>119408</v>
      </c>
      <c r="I31" s="60"/>
      <c r="J31" s="60">
        <v>0</v>
      </c>
      <c r="K31" s="60"/>
      <c r="L31" s="60">
        <v>131914169</v>
      </c>
      <c r="M31" s="65"/>
      <c r="O31" s="61"/>
    </row>
    <row r="32" spans="2:15" s="9" customFormat="1" ht="12.75">
      <c r="B32" s="9" t="s">
        <v>13</v>
      </c>
      <c r="C32" s="52"/>
      <c r="D32" s="60">
        <v>93268176</v>
      </c>
      <c r="E32" s="101"/>
      <c r="F32" s="60">
        <v>207847</v>
      </c>
      <c r="G32" s="101"/>
      <c r="H32" s="60">
        <v>82500</v>
      </c>
      <c r="I32" s="60"/>
      <c r="J32" s="60">
        <v>0</v>
      </c>
      <c r="K32" s="60"/>
      <c r="L32" s="60">
        <v>93558523</v>
      </c>
      <c r="M32" s="65"/>
      <c r="O32" s="61"/>
    </row>
    <row r="33" spans="2:15" s="9" customFormat="1" ht="12.75">
      <c r="B33" s="9" t="s">
        <v>14</v>
      </c>
      <c r="C33" s="52"/>
      <c r="D33" s="60">
        <v>212790074</v>
      </c>
      <c r="E33" s="101"/>
      <c r="F33" s="60">
        <v>412457</v>
      </c>
      <c r="G33" s="101"/>
      <c r="H33" s="60">
        <v>220810</v>
      </c>
      <c r="I33" s="60"/>
      <c r="J33" s="60">
        <v>0</v>
      </c>
      <c r="K33" s="60"/>
      <c r="L33" s="60">
        <v>213423341</v>
      </c>
      <c r="M33" s="65"/>
      <c r="O33" s="61"/>
    </row>
    <row r="34" spans="2:15" s="9" customFormat="1" ht="12.75">
      <c r="B34" s="9" t="s">
        <v>15</v>
      </c>
      <c r="C34" s="52"/>
      <c r="D34" s="60">
        <v>440946781</v>
      </c>
      <c r="E34" s="101"/>
      <c r="F34" s="60">
        <v>876644</v>
      </c>
      <c r="G34" s="101"/>
      <c r="H34" s="60">
        <v>488336</v>
      </c>
      <c r="I34" s="60"/>
      <c r="J34" s="60">
        <v>0</v>
      </c>
      <c r="K34" s="60"/>
      <c r="L34" s="60">
        <v>442311761</v>
      </c>
      <c r="M34" s="65"/>
      <c r="O34" s="61"/>
    </row>
    <row r="35" spans="2:15" s="9" customFormat="1" ht="6" customHeight="1">
      <c r="B35" s="38"/>
      <c r="C35" s="38"/>
      <c r="D35" s="63"/>
      <c r="E35" s="63"/>
      <c r="F35" s="63"/>
      <c r="G35" s="63"/>
      <c r="H35" s="63"/>
      <c r="I35" s="63"/>
      <c r="J35" s="63"/>
      <c r="K35" s="63"/>
      <c r="L35" s="63"/>
      <c r="O35" s="61"/>
    </row>
    <row r="36" spans="2:15" s="9" customFormat="1" ht="15" customHeight="1">
      <c r="B36" s="46" t="s">
        <v>116</v>
      </c>
      <c r="C36" s="38"/>
      <c r="D36" s="64">
        <v>4214066931</v>
      </c>
      <c r="E36" s="64"/>
      <c r="F36" s="64">
        <v>8069000</v>
      </c>
      <c r="G36" s="64"/>
      <c r="H36" s="64">
        <v>4000000</v>
      </c>
      <c r="I36" s="64"/>
      <c r="J36" s="64">
        <v>0</v>
      </c>
      <c r="K36" s="64"/>
      <c r="L36" s="64">
        <v>4226135931</v>
      </c>
      <c r="O36" s="61"/>
    </row>
    <row r="37" s="9" customFormat="1" ht="12.75"/>
    <row r="38" s="9" customFormat="1" ht="12.75">
      <c r="B38" s="54" t="s">
        <v>29</v>
      </c>
    </row>
    <row r="39" s="9" customFormat="1" ht="12.75">
      <c r="B39" s="54"/>
    </row>
    <row r="40" spans="2:12" s="9" customFormat="1" ht="12.75">
      <c r="B40" s="268" t="s">
        <v>168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</row>
    <row r="41" s="9" customFormat="1" ht="12.75"/>
    <row r="42" s="9" customFormat="1" ht="12.75"/>
    <row r="43" s="9" customFormat="1" ht="15">
      <c r="B43" s="99"/>
    </row>
    <row r="44" s="9" customFormat="1" ht="12.75"/>
    <row r="47" ht="15">
      <c r="L47" s="102"/>
    </row>
    <row r="48" ht="15">
      <c r="L48" s="102"/>
    </row>
    <row r="49" ht="15">
      <c r="L49" s="102"/>
    </row>
    <row r="50" spans="4:12" ht="15">
      <c r="D50" s="103"/>
      <c r="L50" s="102"/>
    </row>
    <row r="51" ht="15">
      <c r="L51" s="102"/>
    </row>
    <row r="52" ht="15">
      <c r="L52" s="102"/>
    </row>
    <row r="53" ht="15">
      <c r="L53" s="102"/>
    </row>
    <row r="54" ht="15">
      <c r="L54" s="102"/>
    </row>
    <row r="55" ht="15">
      <c r="L55" s="102"/>
    </row>
    <row r="56" ht="15">
      <c r="L56" s="102"/>
    </row>
    <row r="57" ht="15">
      <c r="L57" s="102"/>
    </row>
    <row r="58" ht="15">
      <c r="L58" s="102"/>
    </row>
    <row r="59" ht="15">
      <c r="L59" s="102"/>
    </row>
    <row r="60" ht="15">
      <c r="L60" s="102"/>
    </row>
    <row r="61" ht="15">
      <c r="L61" s="102"/>
    </row>
    <row r="62" ht="15">
      <c r="L62" s="102"/>
    </row>
    <row r="63" ht="15">
      <c r="L63" s="102"/>
    </row>
    <row r="64" ht="15">
      <c r="L64" s="102"/>
    </row>
    <row r="65" ht="15">
      <c r="L65" s="102"/>
    </row>
    <row r="66" ht="15">
      <c r="L66" s="102"/>
    </row>
    <row r="67" ht="15">
      <c r="L67" s="102"/>
    </row>
    <row r="68" ht="15">
      <c r="L68" s="102"/>
    </row>
    <row r="69" ht="15">
      <c r="L69" s="102"/>
    </row>
  </sheetData>
  <sheetProtection/>
  <mergeCells count="7">
    <mergeCell ref="B40:L40"/>
    <mergeCell ref="D8:D11"/>
    <mergeCell ref="B8:B11"/>
    <mergeCell ref="J9:J11"/>
    <mergeCell ref="L8:L11"/>
    <mergeCell ref="H9:H11"/>
    <mergeCell ref="F9:F11"/>
  </mergeCells>
  <conditionalFormatting sqref="L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S16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202" customWidth="1"/>
    <col min="2" max="2" width="63.10546875" style="203" customWidth="1"/>
    <col min="3" max="3" width="2.77734375" style="202" customWidth="1"/>
    <col min="4" max="4" width="10.77734375" style="204" customWidth="1"/>
    <col min="5" max="5" width="1.66796875" style="202" customWidth="1"/>
    <col min="6" max="6" width="10.77734375" style="204" customWidth="1"/>
    <col min="7" max="7" width="1.66796875" style="205" customWidth="1"/>
    <col min="8" max="8" width="37.21484375" style="192" customWidth="1"/>
    <col min="9" max="10" width="8.88671875" style="193" customWidth="1"/>
    <col min="11" max="11" width="8.88671875" style="206" customWidth="1"/>
    <col min="12" max="16384" width="8.88671875" style="202" customWidth="1"/>
  </cols>
  <sheetData>
    <row r="2" spans="1:253" ht="15.75">
      <c r="A2" s="122"/>
      <c r="B2" s="37" t="s">
        <v>129</v>
      </c>
      <c r="C2" s="122"/>
      <c r="D2" s="207"/>
      <c r="E2" s="122"/>
      <c r="F2" s="122"/>
      <c r="G2" s="122"/>
      <c r="H2" s="122"/>
      <c r="I2" s="124"/>
      <c r="J2" s="124"/>
      <c r="K2" s="124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</row>
    <row r="3" spans="1:253" ht="6" customHeight="1">
      <c r="A3" s="122"/>
      <c r="B3" s="122"/>
      <c r="C3" s="122"/>
      <c r="D3" s="187"/>
      <c r="E3" s="187"/>
      <c r="F3" s="187"/>
      <c r="G3" s="187"/>
      <c r="H3" s="187"/>
      <c r="I3" s="208"/>
      <c r="J3" s="208"/>
      <c r="K3" s="208"/>
      <c r="L3" s="187"/>
      <c r="M3" s="187"/>
      <c r="N3" s="187"/>
      <c r="O3" s="187"/>
      <c r="P3" s="187"/>
      <c r="Q3" s="187"/>
      <c r="R3" s="187"/>
      <c r="S3" s="187"/>
      <c r="T3" s="187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</row>
    <row r="4" spans="1:253" ht="12.75">
      <c r="A4" s="122"/>
      <c r="B4" s="123" t="s">
        <v>119</v>
      </c>
      <c r="C4" s="122"/>
      <c r="D4" s="187"/>
      <c r="E4" s="122"/>
      <c r="F4" s="187"/>
      <c r="G4" s="209"/>
      <c r="H4" s="190"/>
      <c r="I4" s="191"/>
      <c r="J4" s="191"/>
      <c r="K4" s="124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</row>
    <row r="5" spans="2:7" ht="6" customHeight="1">
      <c r="B5" s="210"/>
      <c r="D5" s="187"/>
      <c r="G5" s="209"/>
    </row>
    <row r="6" spans="2:6" ht="12.75">
      <c r="B6" s="210" t="s">
        <v>239</v>
      </c>
      <c r="D6" s="248" t="s">
        <v>328</v>
      </c>
      <c r="E6" s="249"/>
      <c r="F6" s="250" t="s">
        <v>328</v>
      </c>
    </row>
    <row r="7" spans="2:6" ht="6" customHeight="1">
      <c r="B7" s="214"/>
      <c r="C7" s="215"/>
      <c r="D7" s="216"/>
      <c r="E7" s="217"/>
      <c r="F7" s="216"/>
    </row>
    <row r="8" spans="1:253" ht="27" customHeight="1">
      <c r="A8" s="218"/>
      <c r="B8" s="219" t="s">
        <v>170</v>
      </c>
      <c r="C8" s="219"/>
      <c r="D8" s="220" t="s">
        <v>329</v>
      </c>
      <c r="E8" s="220"/>
      <c r="F8" s="220" t="s">
        <v>330</v>
      </c>
      <c r="G8" s="247"/>
      <c r="H8" s="246" t="s">
        <v>174</v>
      </c>
      <c r="I8" s="194"/>
      <c r="J8" s="194"/>
      <c r="K8" s="195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</row>
    <row r="9" ht="6" customHeight="1"/>
    <row r="10" ht="12.75">
      <c r="B10" s="135" t="s">
        <v>177</v>
      </c>
    </row>
    <row r="11" ht="6" customHeight="1"/>
    <row r="12" spans="2:8" ht="14.25">
      <c r="B12" s="221" t="s">
        <v>300</v>
      </c>
      <c r="D12" s="213">
        <v>74.682571</v>
      </c>
      <c r="F12" s="213">
        <v>0</v>
      </c>
      <c r="H12" s="196" t="s">
        <v>224</v>
      </c>
    </row>
    <row r="13" spans="2:8" ht="14.25">
      <c r="B13" s="221" t="s">
        <v>301</v>
      </c>
      <c r="D13" s="213">
        <v>37.661394</v>
      </c>
      <c r="F13" s="213">
        <v>0</v>
      </c>
      <c r="H13" s="196" t="s">
        <v>224</v>
      </c>
    </row>
    <row r="14" spans="2:8" ht="14.25">
      <c r="B14" s="221" t="s">
        <v>302</v>
      </c>
      <c r="D14" s="213">
        <v>2.3</v>
      </c>
      <c r="F14" s="213">
        <v>0</v>
      </c>
      <c r="H14" s="196" t="s">
        <v>219</v>
      </c>
    </row>
    <row r="15" spans="2:8" ht="12.75">
      <c r="B15" s="221" t="s">
        <v>240</v>
      </c>
      <c r="D15" s="213">
        <v>1.9</v>
      </c>
      <c r="F15" s="213" t="s">
        <v>210</v>
      </c>
      <c r="H15" s="196" t="s">
        <v>219</v>
      </c>
    </row>
    <row r="16" spans="2:8" ht="14.25">
      <c r="B16" s="221" t="s">
        <v>303</v>
      </c>
      <c r="D16" s="213">
        <v>1</v>
      </c>
      <c r="F16" s="213">
        <v>0</v>
      </c>
      <c r="H16" s="196" t="s">
        <v>219</v>
      </c>
    </row>
    <row r="17" spans="2:8" ht="12.75">
      <c r="B17" s="221" t="s">
        <v>241</v>
      </c>
      <c r="D17" s="213">
        <v>0.55</v>
      </c>
      <c r="F17" s="213">
        <v>0.55</v>
      </c>
      <c r="H17" s="196" t="s">
        <v>219</v>
      </c>
    </row>
    <row r="18" spans="2:8" ht="12.75">
      <c r="B18" s="221" t="s">
        <v>242</v>
      </c>
      <c r="D18" s="213">
        <v>0.172</v>
      </c>
      <c r="F18" s="213">
        <v>0.172</v>
      </c>
      <c r="H18" s="196" t="s">
        <v>219</v>
      </c>
    </row>
    <row r="19" spans="2:8" ht="12.75">
      <c r="B19" s="221" t="s">
        <v>243</v>
      </c>
      <c r="D19" s="213">
        <v>0.09</v>
      </c>
      <c r="E19" s="222"/>
      <c r="F19" s="213">
        <v>0.09</v>
      </c>
      <c r="H19" s="196" t="s">
        <v>219</v>
      </c>
    </row>
    <row r="20" spans="2:8" ht="12.75">
      <c r="B20" s="203" t="s">
        <v>244</v>
      </c>
      <c r="D20" s="223">
        <v>0</v>
      </c>
      <c r="F20" s="223">
        <v>135.442</v>
      </c>
      <c r="H20" s="196" t="s">
        <v>224</v>
      </c>
    </row>
    <row r="21" spans="2:8" ht="6" customHeight="1">
      <c r="B21" s="221"/>
      <c r="D21" s="213"/>
      <c r="F21" s="213"/>
      <c r="H21" s="196"/>
    </row>
    <row r="22" spans="1:253" ht="12.75">
      <c r="A22" s="224"/>
      <c r="B22" s="142" t="s">
        <v>182</v>
      </c>
      <c r="C22" s="224"/>
      <c r="D22" s="225">
        <v>118.355965</v>
      </c>
      <c r="E22" s="225"/>
      <c r="F22" s="225">
        <v>136.25400000000002</v>
      </c>
      <c r="G22" s="226"/>
      <c r="H22" s="197"/>
      <c r="I22" s="198"/>
      <c r="J22" s="198"/>
      <c r="K22" s="227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</row>
    <row r="23" spans="2:8" ht="6" customHeight="1">
      <c r="B23" s="137"/>
      <c r="D23" s="213"/>
      <c r="F23" s="213"/>
      <c r="H23" s="196"/>
    </row>
    <row r="24" spans="2:8" ht="12.75">
      <c r="B24" s="147" t="s">
        <v>183</v>
      </c>
      <c r="D24" s="213"/>
      <c r="F24" s="213"/>
      <c r="H24" s="196"/>
    </row>
    <row r="25" spans="2:8" ht="6" customHeight="1">
      <c r="B25" s="221"/>
      <c r="D25" s="213"/>
      <c r="F25" s="213"/>
      <c r="H25" s="196"/>
    </row>
    <row r="26" spans="2:8" ht="12.75">
      <c r="B26" s="203" t="s">
        <v>245</v>
      </c>
      <c r="D26" s="223">
        <v>0.975567</v>
      </c>
      <c r="F26" s="213">
        <v>0.75</v>
      </c>
      <c r="H26" s="196" t="s">
        <v>185</v>
      </c>
    </row>
    <row r="27" spans="2:8" ht="12.75">
      <c r="B27" s="221" t="s">
        <v>246</v>
      </c>
      <c r="D27" s="213">
        <v>0.268</v>
      </c>
      <c r="F27" s="213" t="s">
        <v>210</v>
      </c>
      <c r="H27" s="196" t="s">
        <v>185</v>
      </c>
    </row>
    <row r="28" spans="2:8" ht="12.75">
      <c r="B28" s="203" t="s">
        <v>247</v>
      </c>
      <c r="D28" s="223">
        <v>0.065</v>
      </c>
      <c r="F28" s="213">
        <v>0.065</v>
      </c>
      <c r="H28" s="196" t="s">
        <v>185</v>
      </c>
    </row>
    <row r="29" spans="4:8" ht="6" customHeight="1">
      <c r="D29" s="223"/>
      <c r="F29" s="213"/>
      <c r="H29" s="196"/>
    </row>
    <row r="30" spans="1:253" ht="12.75">
      <c r="A30" s="224"/>
      <c r="B30" s="152" t="s">
        <v>182</v>
      </c>
      <c r="C30" s="224"/>
      <c r="D30" s="228">
        <v>1.308567</v>
      </c>
      <c r="E30" s="228"/>
      <c r="F30" s="228">
        <v>0.815</v>
      </c>
      <c r="G30" s="224"/>
      <c r="H30" s="196"/>
      <c r="I30" s="198"/>
      <c r="J30" s="198"/>
      <c r="K30" s="227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 s="224"/>
      <c r="HK30" s="224"/>
      <c r="HL30" s="224"/>
      <c r="HM30" s="224"/>
      <c r="HN30" s="224"/>
      <c r="HO30" s="224"/>
      <c r="HP30" s="224"/>
      <c r="HQ30" s="224"/>
      <c r="HR30" s="224"/>
      <c r="HS30" s="224"/>
      <c r="HT30" s="224"/>
      <c r="HU30" s="224"/>
      <c r="HV30" s="224"/>
      <c r="HW30" s="224"/>
      <c r="HX30" s="224"/>
      <c r="HY30" s="224"/>
      <c r="HZ30" s="224"/>
      <c r="IA30" s="224"/>
      <c r="IB30" s="224"/>
      <c r="IC30" s="224"/>
      <c r="ID30" s="224"/>
      <c r="IE30" s="224"/>
      <c r="IF30" s="224"/>
      <c r="IG30" s="224"/>
      <c r="IH30" s="224"/>
      <c r="II30" s="224"/>
      <c r="IJ30" s="224"/>
      <c r="IK30" s="224"/>
      <c r="IL30" s="224"/>
      <c r="IM30" s="224"/>
      <c r="IN30" s="224"/>
      <c r="IO30" s="224"/>
      <c r="IP30" s="224"/>
      <c r="IQ30" s="224"/>
      <c r="IR30" s="224"/>
      <c r="IS30" s="224"/>
    </row>
    <row r="31" spans="2:8" ht="6" customHeight="1">
      <c r="B31" s="202"/>
      <c r="D31" s="202"/>
      <c r="F31" s="202"/>
      <c r="G31" s="202"/>
      <c r="H31" s="196"/>
    </row>
    <row r="32" spans="2:8" ht="12.75">
      <c r="B32" s="156" t="s">
        <v>185</v>
      </c>
      <c r="D32" s="213"/>
      <c r="E32" s="222"/>
      <c r="F32" s="213"/>
      <c r="H32" s="196"/>
    </row>
    <row r="33" spans="2:8" ht="6" customHeight="1">
      <c r="B33" s="168"/>
      <c r="D33" s="213"/>
      <c r="E33" s="222"/>
      <c r="F33" s="213"/>
      <c r="H33" s="196"/>
    </row>
    <row r="34" spans="2:8" ht="12.75">
      <c r="B34" s="221" t="s">
        <v>248</v>
      </c>
      <c r="D34" s="213">
        <v>57.986</v>
      </c>
      <c r="F34" s="229">
        <v>60.133</v>
      </c>
      <c r="H34" s="196" t="s">
        <v>185</v>
      </c>
    </row>
    <row r="35" spans="2:8" ht="12.75">
      <c r="B35" s="168" t="s">
        <v>249</v>
      </c>
      <c r="D35" s="213">
        <v>25</v>
      </c>
      <c r="F35" s="230">
        <v>25</v>
      </c>
      <c r="H35" s="196" t="s">
        <v>185</v>
      </c>
    </row>
    <row r="36" spans="2:8" ht="12.75">
      <c r="B36" s="221" t="s">
        <v>250</v>
      </c>
      <c r="D36" s="213">
        <v>3.4</v>
      </c>
      <c r="F36" s="231">
        <v>3.387</v>
      </c>
      <c r="H36" s="196" t="s">
        <v>185</v>
      </c>
    </row>
    <row r="37" spans="2:8" ht="12.75">
      <c r="B37" s="221" t="s">
        <v>197</v>
      </c>
      <c r="D37" s="213">
        <v>2</v>
      </c>
      <c r="F37" s="213">
        <v>2</v>
      </c>
      <c r="H37" s="196" t="s">
        <v>185</v>
      </c>
    </row>
    <row r="38" spans="2:8" ht="12.75">
      <c r="B38" s="202" t="s">
        <v>251</v>
      </c>
      <c r="D38" s="213">
        <v>1.625</v>
      </c>
      <c r="F38" s="213" t="s">
        <v>210</v>
      </c>
      <c r="H38" s="196" t="s">
        <v>185</v>
      </c>
    </row>
    <row r="39" spans="2:8" ht="12.75">
      <c r="B39" s="202" t="s">
        <v>252</v>
      </c>
      <c r="D39" s="213">
        <v>0.366</v>
      </c>
      <c r="F39" s="213" t="s">
        <v>210</v>
      </c>
      <c r="H39" s="196" t="s">
        <v>185</v>
      </c>
    </row>
    <row r="40" spans="2:8" ht="12.75">
      <c r="B40" s="221" t="s">
        <v>253</v>
      </c>
      <c r="D40" s="213">
        <v>0.105273</v>
      </c>
      <c r="F40" s="213">
        <v>0.05</v>
      </c>
      <c r="H40" s="196" t="s">
        <v>185</v>
      </c>
    </row>
    <row r="41" spans="2:8" ht="6.75" customHeight="1">
      <c r="B41" s="221"/>
      <c r="D41" s="213"/>
      <c r="F41" s="213"/>
      <c r="H41" s="196"/>
    </row>
    <row r="42" spans="2:8" ht="12.75">
      <c r="B42" s="152" t="s">
        <v>182</v>
      </c>
      <c r="D42" s="225">
        <v>90.48227299999999</v>
      </c>
      <c r="E42" s="225"/>
      <c r="F42" s="225">
        <v>90.57000000000001</v>
      </c>
      <c r="H42" s="196"/>
    </row>
    <row r="43" spans="2:8" ht="6.75" customHeight="1">
      <c r="B43" s="149"/>
      <c r="D43" s="213"/>
      <c r="F43" s="213"/>
      <c r="H43" s="196"/>
    </row>
    <row r="44" spans="2:8" ht="12.75">
      <c r="B44" s="163" t="s">
        <v>179</v>
      </c>
      <c r="D44" s="223"/>
      <c r="F44" s="213"/>
      <c r="H44" s="196"/>
    </row>
    <row r="45" spans="4:8" ht="6.75" customHeight="1">
      <c r="D45" s="223"/>
      <c r="F45" s="213"/>
      <c r="H45" s="196"/>
    </row>
    <row r="46" spans="2:8" ht="14.25">
      <c r="B46" s="221" t="s">
        <v>304</v>
      </c>
      <c r="C46" s="211"/>
      <c r="D46" s="213">
        <v>118.137</v>
      </c>
      <c r="E46" s="232"/>
      <c r="F46" s="213">
        <v>118.137</v>
      </c>
      <c r="H46" s="196" t="s">
        <v>179</v>
      </c>
    </row>
    <row r="47" spans="2:8" ht="12.75">
      <c r="B47" s="221" t="s">
        <v>254</v>
      </c>
      <c r="D47" s="213">
        <v>91.333</v>
      </c>
      <c r="E47" s="222"/>
      <c r="F47" s="213">
        <v>91.333</v>
      </c>
      <c r="H47" s="196" t="s">
        <v>179</v>
      </c>
    </row>
    <row r="48" spans="2:8" ht="14.25">
      <c r="B48" s="203" t="s">
        <v>305</v>
      </c>
      <c r="D48" s="223">
        <v>10.03</v>
      </c>
      <c r="F48" s="213" t="s">
        <v>210</v>
      </c>
      <c r="H48" s="196" t="s">
        <v>179</v>
      </c>
    </row>
    <row r="49" spans="2:8" ht="14.25">
      <c r="B49" s="203" t="s">
        <v>306</v>
      </c>
      <c r="D49" s="223">
        <v>8.7</v>
      </c>
      <c r="F49" s="213">
        <v>8.7</v>
      </c>
      <c r="H49" s="196" t="s">
        <v>179</v>
      </c>
    </row>
    <row r="50" spans="2:8" ht="12.75">
      <c r="B50" s="203" t="s">
        <v>151</v>
      </c>
      <c r="D50" s="223">
        <v>8.069</v>
      </c>
      <c r="F50" s="213" t="s">
        <v>255</v>
      </c>
      <c r="H50" s="196" t="s">
        <v>179</v>
      </c>
    </row>
    <row r="51" spans="2:8" ht="14.25">
      <c r="B51" s="203" t="s">
        <v>307</v>
      </c>
      <c r="D51" s="223">
        <v>7.105</v>
      </c>
      <c r="F51" s="213" t="s">
        <v>210</v>
      </c>
      <c r="H51" s="196" t="s">
        <v>179</v>
      </c>
    </row>
    <row r="52" spans="2:8" ht="12.75">
      <c r="B52" s="203" t="s">
        <v>150</v>
      </c>
      <c r="D52" s="223">
        <v>4</v>
      </c>
      <c r="F52" s="213" t="s">
        <v>255</v>
      </c>
      <c r="H52" s="196" t="s">
        <v>179</v>
      </c>
    </row>
    <row r="53" spans="2:8" ht="12.75">
      <c r="B53" s="221" t="s">
        <v>256</v>
      </c>
      <c r="D53" s="213">
        <v>3.4704</v>
      </c>
      <c r="E53" s="222"/>
      <c r="F53" s="213">
        <v>3.4704</v>
      </c>
      <c r="H53" s="196" t="s">
        <v>179</v>
      </c>
    </row>
    <row r="54" spans="2:8" ht="12.75">
      <c r="B54" s="221" t="s">
        <v>257</v>
      </c>
      <c r="D54" s="213">
        <v>3.2</v>
      </c>
      <c r="E54" s="222"/>
      <c r="F54" s="213">
        <v>3.2</v>
      </c>
      <c r="H54" s="196" t="s">
        <v>179</v>
      </c>
    </row>
    <row r="55" spans="2:8" ht="12.75">
      <c r="B55" s="221" t="s">
        <v>258</v>
      </c>
      <c r="D55" s="213">
        <v>3</v>
      </c>
      <c r="E55" s="222"/>
      <c r="F55" s="213">
        <v>5</v>
      </c>
      <c r="H55" s="196" t="s">
        <v>179</v>
      </c>
    </row>
    <row r="56" spans="2:8" ht="12.75">
      <c r="B56" s="221" t="s">
        <v>259</v>
      </c>
      <c r="D56" s="213">
        <v>2.5</v>
      </c>
      <c r="E56" s="222"/>
      <c r="F56" s="213">
        <v>2.5</v>
      </c>
      <c r="H56" s="196" t="s">
        <v>179</v>
      </c>
    </row>
    <row r="57" spans="2:8" ht="14.25">
      <c r="B57" s="203" t="s">
        <v>308</v>
      </c>
      <c r="D57" s="223">
        <v>1.77</v>
      </c>
      <c r="F57" s="213">
        <v>3.554</v>
      </c>
      <c r="H57" s="196" t="s">
        <v>179</v>
      </c>
    </row>
    <row r="58" spans="2:8" ht="14.25">
      <c r="B58" s="203" t="s">
        <v>309</v>
      </c>
      <c r="D58" s="223">
        <v>1</v>
      </c>
      <c r="F58" s="213">
        <v>0</v>
      </c>
      <c r="H58" s="196" t="s">
        <v>179</v>
      </c>
    </row>
    <row r="59" spans="2:8" ht="14.25">
      <c r="B59" s="203" t="s">
        <v>310</v>
      </c>
      <c r="D59" s="223">
        <v>0.45</v>
      </c>
      <c r="F59" s="213">
        <v>0.5</v>
      </c>
      <c r="H59" s="196" t="s">
        <v>179</v>
      </c>
    </row>
    <row r="60" spans="2:8" ht="14.25">
      <c r="B60" s="203" t="s">
        <v>311</v>
      </c>
      <c r="D60" s="223">
        <v>0.432</v>
      </c>
      <c r="F60" s="213">
        <v>0.432</v>
      </c>
      <c r="H60" s="196" t="s">
        <v>179</v>
      </c>
    </row>
    <row r="61" spans="2:8" ht="12.75">
      <c r="B61" s="203" t="s">
        <v>260</v>
      </c>
      <c r="D61" s="223">
        <v>0.32</v>
      </c>
      <c r="F61" s="213">
        <v>0.32</v>
      </c>
      <c r="H61" s="196" t="s">
        <v>179</v>
      </c>
    </row>
    <row r="62" spans="2:8" ht="12.75">
      <c r="B62" s="203" t="s">
        <v>261</v>
      </c>
      <c r="D62" s="223">
        <v>0.2</v>
      </c>
      <c r="F62" s="213">
        <v>0.2</v>
      </c>
      <c r="H62" s="196" t="s">
        <v>179</v>
      </c>
    </row>
    <row r="63" spans="2:8" ht="14.25">
      <c r="B63" s="203" t="s">
        <v>312</v>
      </c>
      <c r="D63" s="223">
        <v>0.14</v>
      </c>
      <c r="F63" s="213">
        <v>0.14</v>
      </c>
      <c r="H63" s="196" t="s">
        <v>179</v>
      </c>
    </row>
    <row r="64" spans="2:8" ht="12.75">
      <c r="B64" s="203" t="s">
        <v>262</v>
      </c>
      <c r="D64" s="223">
        <v>0.079164</v>
      </c>
      <c r="F64" s="213">
        <v>0.130616</v>
      </c>
      <c r="H64" s="196" t="s">
        <v>179</v>
      </c>
    </row>
    <row r="65" spans="2:8" ht="14.25">
      <c r="B65" s="203" t="s">
        <v>313</v>
      </c>
      <c r="D65" s="223">
        <v>0.02</v>
      </c>
      <c r="F65" s="213">
        <v>0.02</v>
      </c>
      <c r="H65" s="196" t="s">
        <v>179</v>
      </c>
    </row>
    <row r="66" spans="2:8" ht="12.75">
      <c r="B66" s="168" t="s">
        <v>263</v>
      </c>
      <c r="D66" s="213">
        <v>0</v>
      </c>
      <c r="E66" s="222"/>
      <c r="F66" s="213">
        <v>15</v>
      </c>
      <c r="H66" s="196" t="s">
        <v>179</v>
      </c>
    </row>
    <row r="67" spans="2:8" ht="6.75" customHeight="1">
      <c r="B67" s="221"/>
      <c r="D67" s="213"/>
      <c r="E67" s="222"/>
      <c r="F67" s="213"/>
      <c r="H67" s="196"/>
    </row>
    <row r="68" spans="2:10" ht="12.75">
      <c r="B68" s="152" t="s">
        <v>182</v>
      </c>
      <c r="C68" s="224"/>
      <c r="D68" s="225">
        <v>263.9555639999999</v>
      </c>
      <c r="E68" s="225"/>
      <c r="F68" s="225">
        <v>252.63701599999996</v>
      </c>
      <c r="G68" s="226"/>
      <c r="H68" s="197"/>
      <c r="I68" s="198"/>
      <c r="J68" s="198"/>
    </row>
    <row r="69" spans="2:8" ht="6.75" customHeight="1">
      <c r="B69" s="221"/>
      <c r="C69" s="211"/>
      <c r="D69" s="213"/>
      <c r="E69" s="232"/>
      <c r="F69" s="213"/>
      <c r="H69" s="196"/>
    </row>
    <row r="70" spans="2:8" ht="12.75">
      <c r="B70" s="165" t="s">
        <v>203</v>
      </c>
      <c r="D70" s="213"/>
      <c r="E70" s="222"/>
      <c r="F70" s="213"/>
      <c r="H70" s="196"/>
    </row>
    <row r="71" spans="2:8" ht="6.75" customHeight="1">
      <c r="B71" s="168"/>
      <c r="D71" s="213"/>
      <c r="E71" s="222"/>
      <c r="F71" s="213"/>
      <c r="H71" s="196"/>
    </row>
    <row r="72" spans="2:8" ht="14.25">
      <c r="B72" s="168" t="s">
        <v>314</v>
      </c>
      <c r="D72" s="213">
        <v>18.2</v>
      </c>
      <c r="E72" s="222"/>
      <c r="F72" s="223" t="s">
        <v>210</v>
      </c>
      <c r="H72" s="122" t="s">
        <v>205</v>
      </c>
    </row>
    <row r="73" spans="2:8" ht="12.75">
      <c r="B73" s="168" t="s">
        <v>264</v>
      </c>
      <c r="D73" s="213">
        <v>7.680229</v>
      </c>
      <c r="E73" s="222"/>
      <c r="F73" s="213">
        <v>10.169637</v>
      </c>
      <c r="H73" s="122" t="s">
        <v>205</v>
      </c>
    </row>
    <row r="74" spans="2:8" ht="14.25">
      <c r="B74" s="221" t="s">
        <v>315</v>
      </c>
      <c r="D74" s="213">
        <v>2.547996</v>
      </c>
      <c r="E74" s="222"/>
      <c r="F74" s="213">
        <v>0</v>
      </c>
      <c r="H74" s="122" t="s">
        <v>205</v>
      </c>
    </row>
    <row r="75" spans="2:8" ht="12.75">
      <c r="B75" s="221" t="s">
        <v>265</v>
      </c>
      <c r="D75" s="213">
        <v>0.2</v>
      </c>
      <c r="E75" s="222"/>
      <c r="F75" s="213">
        <v>0.2</v>
      </c>
      <c r="H75" s="122" t="s">
        <v>205</v>
      </c>
    </row>
    <row r="76" spans="2:8" ht="12.75">
      <c r="B76" s="168" t="s">
        <v>266</v>
      </c>
      <c r="D76" s="213">
        <v>0.05</v>
      </c>
      <c r="E76" s="222"/>
      <c r="F76" s="213">
        <v>0.05</v>
      </c>
      <c r="H76" s="122" t="s">
        <v>205</v>
      </c>
    </row>
    <row r="77" spans="2:8" ht="12.75">
      <c r="B77" s="168" t="s">
        <v>267</v>
      </c>
      <c r="D77" s="213">
        <v>0.04908</v>
      </c>
      <c r="E77" s="222"/>
      <c r="F77" s="213">
        <v>0.04908</v>
      </c>
      <c r="H77" s="122" t="s">
        <v>205</v>
      </c>
    </row>
    <row r="78" spans="2:8" ht="12.75">
      <c r="B78" s="168" t="s">
        <v>268</v>
      </c>
      <c r="D78" s="213">
        <v>0.025</v>
      </c>
      <c r="E78" s="222"/>
      <c r="F78" s="213">
        <v>0.025</v>
      </c>
      <c r="H78" s="122" t="s">
        <v>205</v>
      </c>
    </row>
    <row r="79" spans="2:8" ht="12.75">
      <c r="B79" s="168" t="s">
        <v>269</v>
      </c>
      <c r="D79" s="213">
        <v>0.0166</v>
      </c>
      <c r="E79" s="222"/>
      <c r="F79" s="213">
        <v>0.0166</v>
      </c>
      <c r="H79" s="122" t="s">
        <v>205</v>
      </c>
    </row>
    <row r="80" spans="2:8" ht="12.75">
      <c r="B80" s="168" t="s">
        <v>270</v>
      </c>
      <c r="D80" s="213">
        <v>0.00794</v>
      </c>
      <c r="E80" s="222"/>
      <c r="F80" s="213" t="s">
        <v>210</v>
      </c>
      <c r="H80" s="122" t="s">
        <v>205</v>
      </c>
    </row>
    <row r="81" spans="2:8" ht="6.75" customHeight="1">
      <c r="B81" s="168"/>
      <c r="D81" s="213"/>
      <c r="E81" s="222"/>
      <c r="F81" s="213"/>
      <c r="H81" s="196"/>
    </row>
    <row r="82" spans="2:8" ht="12.75">
      <c r="B82" s="171" t="s">
        <v>182</v>
      </c>
      <c r="D82" s="225">
        <v>28.776845</v>
      </c>
      <c r="E82" s="225"/>
      <c r="F82" s="225">
        <v>10.510317</v>
      </c>
      <c r="H82" s="196"/>
    </row>
    <row r="83" spans="2:8" ht="6.75" customHeight="1">
      <c r="B83" s="171"/>
      <c r="D83" s="213"/>
      <c r="E83" s="222"/>
      <c r="F83" s="213"/>
      <c r="H83" s="196"/>
    </row>
    <row r="84" spans="2:8" ht="12.75">
      <c r="B84" s="163" t="s">
        <v>208</v>
      </c>
      <c r="D84" s="213"/>
      <c r="E84" s="222"/>
      <c r="F84" s="213"/>
      <c r="H84" s="196"/>
    </row>
    <row r="85" spans="2:8" ht="6.75" customHeight="1">
      <c r="B85" s="221"/>
      <c r="D85" s="213"/>
      <c r="E85" s="222"/>
      <c r="F85" s="213"/>
      <c r="H85" s="196"/>
    </row>
    <row r="86" spans="2:8" ht="12.75">
      <c r="B86" s="168" t="s">
        <v>271</v>
      </c>
      <c r="D86" s="213">
        <v>1.43</v>
      </c>
      <c r="E86" s="222"/>
      <c r="F86" s="213">
        <v>1.43</v>
      </c>
      <c r="H86" s="122" t="s">
        <v>205</v>
      </c>
    </row>
    <row r="87" spans="2:8" ht="12.75">
      <c r="B87" s="168" t="s">
        <v>272</v>
      </c>
      <c r="D87" s="213">
        <v>0.554</v>
      </c>
      <c r="E87" s="222"/>
      <c r="F87" s="213">
        <v>0.554</v>
      </c>
      <c r="H87" s="122" t="s">
        <v>205</v>
      </c>
    </row>
    <row r="88" spans="2:8" ht="12.75">
      <c r="B88" s="168" t="s">
        <v>273</v>
      </c>
      <c r="D88" s="213">
        <v>0.275</v>
      </c>
      <c r="E88" s="222"/>
      <c r="F88" s="213">
        <v>0.275</v>
      </c>
      <c r="H88" s="122" t="s">
        <v>205</v>
      </c>
    </row>
    <row r="89" spans="2:8" ht="6.75" customHeight="1">
      <c r="B89" s="168"/>
      <c r="D89" s="213"/>
      <c r="E89" s="222"/>
      <c r="F89" s="213"/>
      <c r="H89" s="196"/>
    </row>
    <row r="90" spans="2:8" ht="12.75">
      <c r="B90" s="172" t="s">
        <v>182</v>
      </c>
      <c r="D90" s="225">
        <v>2.259</v>
      </c>
      <c r="E90" s="225"/>
      <c r="F90" s="225">
        <v>2.259</v>
      </c>
      <c r="H90" s="196"/>
    </row>
    <row r="91" spans="2:8" ht="6.75" customHeight="1">
      <c r="B91" s="168"/>
      <c r="D91" s="213"/>
      <c r="E91" s="222"/>
      <c r="F91" s="213"/>
      <c r="H91" s="196"/>
    </row>
    <row r="92" spans="2:8" ht="12.75">
      <c r="B92" s="163" t="s">
        <v>214</v>
      </c>
      <c r="D92" s="213"/>
      <c r="F92" s="213"/>
      <c r="H92" s="196"/>
    </row>
    <row r="93" spans="2:8" ht="6" customHeight="1">
      <c r="B93" s="221"/>
      <c r="D93" s="213"/>
      <c r="F93" s="213"/>
      <c r="H93" s="196"/>
    </row>
    <row r="94" spans="2:8" ht="12.75">
      <c r="B94" s="203" t="s">
        <v>274</v>
      </c>
      <c r="D94" s="223">
        <v>5</v>
      </c>
      <c r="F94" s="223">
        <v>0</v>
      </c>
      <c r="H94" s="196" t="s">
        <v>224</v>
      </c>
    </row>
    <row r="95" spans="4:8" ht="6" customHeight="1">
      <c r="D95" s="223"/>
      <c r="F95" s="223"/>
      <c r="H95" s="196"/>
    </row>
    <row r="96" spans="2:10" ht="12.75">
      <c r="B96" s="152" t="s">
        <v>182</v>
      </c>
      <c r="C96" s="224"/>
      <c r="D96" s="228">
        <v>5</v>
      </c>
      <c r="E96" s="224"/>
      <c r="F96" s="228">
        <v>0</v>
      </c>
      <c r="G96" s="226"/>
      <c r="H96" s="197"/>
      <c r="I96" s="198"/>
      <c r="J96" s="198"/>
    </row>
    <row r="97" spans="2:8" ht="6" customHeight="1">
      <c r="B97" s="149"/>
      <c r="D97" s="223"/>
      <c r="F97" s="223"/>
      <c r="H97" s="196"/>
    </row>
    <row r="98" spans="2:8" ht="12.75">
      <c r="B98" s="163" t="s">
        <v>219</v>
      </c>
      <c r="D98" s="213"/>
      <c r="E98" s="233"/>
      <c r="F98" s="213"/>
      <c r="H98" s="196"/>
    </row>
    <row r="99" spans="2:8" ht="6" customHeight="1">
      <c r="B99" s="221"/>
      <c r="D99" s="213"/>
      <c r="E99" s="233"/>
      <c r="F99" s="213"/>
      <c r="H99" s="196"/>
    </row>
    <row r="100" spans="2:8" ht="12.75">
      <c r="B100" s="221" t="s">
        <v>275</v>
      </c>
      <c r="D100" s="213">
        <v>22.662743</v>
      </c>
      <c r="E100" s="222"/>
      <c r="F100" s="213">
        <v>22.662743</v>
      </c>
      <c r="H100" s="196" t="s">
        <v>219</v>
      </c>
    </row>
    <row r="101" spans="2:8" ht="12.75">
      <c r="B101" s="221" t="s">
        <v>276</v>
      </c>
      <c r="D101" s="213">
        <v>0.2632</v>
      </c>
      <c r="E101" s="222"/>
      <c r="F101" s="213" t="s">
        <v>210</v>
      </c>
      <c r="H101" s="196" t="s">
        <v>219</v>
      </c>
    </row>
    <row r="102" spans="2:8" ht="12.75">
      <c r="B102" s="221" t="s">
        <v>277</v>
      </c>
      <c r="D102" s="213">
        <v>0.08</v>
      </c>
      <c r="E102" s="222"/>
      <c r="F102" s="213">
        <v>0.08</v>
      </c>
      <c r="H102" s="196" t="s">
        <v>219</v>
      </c>
    </row>
    <row r="103" spans="2:8" ht="12.75">
      <c r="B103" s="221" t="s">
        <v>278</v>
      </c>
      <c r="D103" s="213">
        <v>0.035</v>
      </c>
      <c r="E103" s="222"/>
      <c r="F103" s="213">
        <v>0.035</v>
      </c>
      <c r="H103" s="196" t="s">
        <v>219</v>
      </c>
    </row>
    <row r="104" spans="2:8" ht="12.75">
      <c r="B104" s="168" t="s">
        <v>279</v>
      </c>
      <c r="D104" s="213">
        <v>0</v>
      </c>
      <c r="E104" s="222"/>
      <c r="F104" s="213">
        <v>30</v>
      </c>
      <c r="H104" s="196" t="s">
        <v>219</v>
      </c>
    </row>
    <row r="105" spans="2:8" ht="6" customHeight="1">
      <c r="B105" s="221"/>
      <c r="D105" s="213"/>
      <c r="E105" s="222"/>
      <c r="F105" s="213"/>
      <c r="H105" s="196"/>
    </row>
    <row r="106" spans="2:10" ht="12.75">
      <c r="B106" s="234" t="s">
        <v>182</v>
      </c>
      <c r="C106" s="224"/>
      <c r="D106" s="225">
        <v>23.040943</v>
      </c>
      <c r="E106" s="235"/>
      <c r="F106" s="225">
        <v>52.777743</v>
      </c>
      <c r="G106" s="226"/>
      <c r="H106" s="197"/>
      <c r="I106" s="198"/>
      <c r="J106" s="198"/>
    </row>
    <row r="107" spans="2:8" ht="6" customHeight="1">
      <c r="B107" s="221"/>
      <c r="D107" s="213"/>
      <c r="E107" s="222"/>
      <c r="F107" s="213"/>
      <c r="H107" s="196"/>
    </row>
    <row r="108" spans="2:8" ht="12.75">
      <c r="B108" s="163" t="s">
        <v>222</v>
      </c>
      <c r="D108" s="223"/>
      <c r="F108" s="223"/>
      <c r="H108" s="196"/>
    </row>
    <row r="109" spans="4:8" ht="6" customHeight="1">
      <c r="D109" s="223"/>
      <c r="F109" s="223"/>
      <c r="H109" s="196"/>
    </row>
    <row r="110" spans="2:8" ht="14.25">
      <c r="B110" s="221" t="s">
        <v>316</v>
      </c>
      <c r="D110" s="213">
        <v>123.687781</v>
      </c>
      <c r="E110" s="233"/>
      <c r="F110" s="213">
        <v>0</v>
      </c>
      <c r="H110" s="196" t="s">
        <v>224</v>
      </c>
    </row>
    <row r="111" spans="2:8" ht="12.75">
      <c r="B111" s="221" t="s">
        <v>280</v>
      </c>
      <c r="D111" s="213">
        <v>5.4</v>
      </c>
      <c r="E111" s="233"/>
      <c r="F111" s="213">
        <v>5.4</v>
      </c>
      <c r="H111" s="196" t="s">
        <v>224</v>
      </c>
    </row>
    <row r="112" spans="2:8" ht="12.75">
      <c r="B112" s="221" t="s">
        <v>281</v>
      </c>
      <c r="D112" s="213">
        <v>2.8</v>
      </c>
      <c r="E112" s="233"/>
      <c r="F112" s="213" t="s">
        <v>210</v>
      </c>
      <c r="H112" s="196" t="s">
        <v>224</v>
      </c>
    </row>
    <row r="113" spans="2:8" ht="12.75">
      <c r="B113" s="203" t="s">
        <v>282</v>
      </c>
      <c r="D113" s="213">
        <v>0.03</v>
      </c>
      <c r="E113" s="222"/>
      <c r="F113" s="213">
        <v>0.03</v>
      </c>
      <c r="H113" s="196" t="s">
        <v>224</v>
      </c>
    </row>
    <row r="114" spans="2:8" ht="12.75">
      <c r="B114" s="221" t="s">
        <v>283</v>
      </c>
      <c r="D114" s="213">
        <v>0</v>
      </c>
      <c r="E114" s="233"/>
      <c r="F114" s="213">
        <v>126.763</v>
      </c>
      <c r="H114" s="196" t="s">
        <v>224</v>
      </c>
    </row>
    <row r="115" spans="2:8" ht="6" customHeight="1">
      <c r="B115" s="221"/>
      <c r="D115" s="213"/>
      <c r="E115" s="233"/>
      <c r="F115" s="213"/>
      <c r="H115" s="196"/>
    </row>
    <row r="116" spans="1:253" ht="12.75">
      <c r="A116" s="224"/>
      <c r="B116" s="152" t="s">
        <v>182</v>
      </c>
      <c r="C116" s="224"/>
      <c r="D116" s="225">
        <v>131.91778100000002</v>
      </c>
      <c r="E116" s="236"/>
      <c r="F116" s="225">
        <v>132.193</v>
      </c>
      <c r="G116" s="226"/>
      <c r="H116" s="197"/>
      <c r="I116" s="198"/>
      <c r="J116" s="198"/>
      <c r="K116" s="227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4"/>
      <c r="CX116" s="224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4"/>
      <c r="DI116" s="224"/>
      <c r="DJ116" s="224"/>
      <c r="DK116" s="224"/>
      <c r="DL116" s="224"/>
      <c r="DM116" s="224"/>
      <c r="DN116" s="224"/>
      <c r="DO116" s="224"/>
      <c r="DP116" s="224"/>
      <c r="DQ116" s="224"/>
      <c r="DR116" s="224"/>
      <c r="DS116" s="224"/>
      <c r="DT116" s="224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24"/>
      <c r="EN116" s="224"/>
      <c r="EO116" s="224"/>
      <c r="EP116" s="224"/>
      <c r="EQ116" s="224"/>
      <c r="ER116" s="224"/>
      <c r="ES116" s="224"/>
      <c r="ET116" s="224"/>
      <c r="EU116" s="224"/>
      <c r="EV116" s="224"/>
      <c r="EW116" s="224"/>
      <c r="EX116" s="224"/>
      <c r="EY116" s="224"/>
      <c r="EZ116" s="224"/>
      <c r="FA116" s="224"/>
      <c r="FB116" s="224"/>
      <c r="FC116" s="224"/>
      <c r="FD116" s="224"/>
      <c r="FE116" s="224"/>
      <c r="FF116" s="224"/>
      <c r="FG116" s="224"/>
      <c r="FH116" s="224"/>
      <c r="FI116" s="224"/>
      <c r="FJ116" s="224"/>
      <c r="FK116" s="224"/>
      <c r="FL116" s="224"/>
      <c r="FM116" s="224"/>
      <c r="FN116" s="224"/>
      <c r="FO116" s="224"/>
      <c r="FP116" s="224"/>
      <c r="FQ116" s="224"/>
      <c r="FR116" s="224"/>
      <c r="FS116" s="224"/>
      <c r="FT116" s="224"/>
      <c r="FU116" s="224"/>
      <c r="FV116" s="224"/>
      <c r="FW116" s="224"/>
      <c r="FX116" s="224"/>
      <c r="FY116" s="224"/>
      <c r="FZ116" s="224"/>
      <c r="GA116" s="224"/>
      <c r="GB116" s="224"/>
      <c r="GC116" s="224"/>
      <c r="GD116" s="224"/>
      <c r="GE116" s="224"/>
      <c r="GF116" s="224"/>
      <c r="GG116" s="224"/>
      <c r="GH116" s="224"/>
      <c r="GI116" s="224"/>
      <c r="GJ116" s="224"/>
      <c r="GK116" s="224"/>
      <c r="GL116" s="224"/>
      <c r="GM116" s="224"/>
      <c r="GN116" s="224"/>
      <c r="GO116" s="224"/>
      <c r="GP116" s="224"/>
      <c r="GQ116" s="224"/>
      <c r="GR116" s="224"/>
      <c r="GS116" s="224"/>
      <c r="GT116" s="224"/>
      <c r="GU116" s="224"/>
      <c r="GV116" s="224"/>
      <c r="GW116" s="224"/>
      <c r="GX116" s="224"/>
      <c r="GY116" s="224"/>
      <c r="GZ116" s="224"/>
      <c r="HA116" s="224"/>
      <c r="HB116" s="224"/>
      <c r="HC116" s="224"/>
      <c r="HD116" s="224"/>
      <c r="HE116" s="224"/>
      <c r="HF116" s="224"/>
      <c r="HG116" s="224"/>
      <c r="HH116" s="224"/>
      <c r="HI116" s="224"/>
      <c r="HJ116" s="224"/>
      <c r="HK116" s="224"/>
      <c r="HL116" s="224"/>
      <c r="HM116" s="224"/>
      <c r="HN116" s="224"/>
      <c r="HO116" s="224"/>
      <c r="HP116" s="224"/>
      <c r="HQ116" s="224"/>
      <c r="HR116" s="224"/>
      <c r="HS116" s="224"/>
      <c r="HT116" s="224"/>
      <c r="HU116" s="224"/>
      <c r="HV116" s="224"/>
      <c r="HW116" s="224"/>
      <c r="HX116" s="224"/>
      <c r="HY116" s="224"/>
      <c r="HZ116" s="224"/>
      <c r="IA116" s="224"/>
      <c r="IB116" s="224"/>
      <c r="IC116" s="224"/>
      <c r="ID116" s="224"/>
      <c r="IE116" s="224"/>
      <c r="IF116" s="224"/>
      <c r="IG116" s="224"/>
      <c r="IH116" s="224"/>
      <c r="II116" s="224"/>
      <c r="IJ116" s="224"/>
      <c r="IK116" s="224"/>
      <c r="IL116" s="224"/>
      <c r="IM116" s="224"/>
      <c r="IN116" s="224"/>
      <c r="IO116" s="224"/>
      <c r="IP116" s="224"/>
      <c r="IQ116" s="224"/>
      <c r="IR116" s="224"/>
      <c r="IS116" s="224"/>
    </row>
    <row r="117" spans="2:8" ht="6" customHeight="1">
      <c r="B117" s="149"/>
      <c r="D117" s="213"/>
      <c r="E117" s="233"/>
      <c r="F117" s="213"/>
      <c r="H117" s="196"/>
    </row>
    <row r="118" spans="2:8" ht="12.75">
      <c r="B118" s="237" t="s">
        <v>227</v>
      </c>
      <c r="D118" s="213"/>
      <c r="E118" s="222"/>
      <c r="F118" s="213"/>
      <c r="H118" s="196"/>
    </row>
    <row r="119" spans="2:8" ht="6" customHeight="1">
      <c r="B119" s="221"/>
      <c r="D119" s="213"/>
      <c r="E119" s="222"/>
      <c r="F119" s="213"/>
      <c r="H119" s="196"/>
    </row>
    <row r="120" spans="2:8" ht="12.75">
      <c r="B120" s="221" t="s">
        <v>284</v>
      </c>
      <c r="D120" s="213">
        <v>1.93773</v>
      </c>
      <c r="F120" s="213">
        <v>2.43773</v>
      </c>
      <c r="H120" s="122" t="s">
        <v>216</v>
      </c>
    </row>
    <row r="121" spans="2:8" ht="12.75">
      <c r="B121" s="203" t="s">
        <v>285</v>
      </c>
      <c r="D121" s="223">
        <v>0.36</v>
      </c>
      <c r="F121" s="223">
        <v>0.36</v>
      </c>
      <c r="H121" s="122" t="s">
        <v>216</v>
      </c>
    </row>
    <row r="122" spans="2:8" ht="6" customHeight="1">
      <c r="B122" s="221"/>
      <c r="D122" s="213"/>
      <c r="F122" s="213"/>
      <c r="H122" s="196"/>
    </row>
    <row r="123" spans="1:253" ht="12.75">
      <c r="A123" s="224"/>
      <c r="B123" s="152" t="s">
        <v>182</v>
      </c>
      <c r="C123" s="224"/>
      <c r="D123" s="225">
        <v>2.29773</v>
      </c>
      <c r="E123" s="224"/>
      <c r="F123" s="225">
        <v>2.79773</v>
      </c>
      <c r="G123" s="226"/>
      <c r="H123" s="197"/>
      <c r="I123" s="198"/>
      <c r="J123" s="198"/>
      <c r="K123" s="227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4"/>
      <c r="DL123" s="224"/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E123" s="224"/>
      <c r="EF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24"/>
      <c r="EV123" s="224"/>
      <c r="EW123" s="224"/>
      <c r="EX123" s="224"/>
      <c r="EY123" s="224"/>
      <c r="EZ123" s="224"/>
      <c r="FA123" s="224"/>
      <c r="FB123" s="224"/>
      <c r="FC123" s="224"/>
      <c r="FD123" s="224"/>
      <c r="FE123" s="224"/>
      <c r="FF123" s="224"/>
      <c r="FG123" s="224"/>
      <c r="FH123" s="224"/>
      <c r="FI123" s="224"/>
      <c r="FJ123" s="224"/>
      <c r="FK123" s="224"/>
      <c r="FL123" s="224"/>
      <c r="FM123" s="224"/>
      <c r="FN123" s="224"/>
      <c r="FO123" s="224"/>
      <c r="FP123" s="224"/>
      <c r="FQ123" s="224"/>
      <c r="FR123" s="224"/>
      <c r="FS123" s="224"/>
      <c r="FT123" s="224"/>
      <c r="FU123" s="224"/>
      <c r="FV123" s="224"/>
      <c r="FW123" s="224"/>
      <c r="FX123" s="224"/>
      <c r="FY123" s="224"/>
      <c r="FZ123" s="224"/>
      <c r="GA123" s="224"/>
      <c r="GB123" s="224"/>
      <c r="GC123" s="224"/>
      <c r="GD123" s="224"/>
      <c r="GE123" s="224"/>
      <c r="GF123" s="224"/>
      <c r="GG123" s="224"/>
      <c r="GH123" s="224"/>
      <c r="GI123" s="224"/>
      <c r="GJ123" s="224"/>
      <c r="GK123" s="224"/>
      <c r="GL123" s="224"/>
      <c r="GM123" s="224"/>
      <c r="GN123" s="224"/>
      <c r="GO123" s="224"/>
      <c r="GP123" s="224"/>
      <c r="GQ123" s="224"/>
      <c r="GR123" s="224"/>
      <c r="GS123" s="224"/>
      <c r="GT123" s="224"/>
      <c r="GU123" s="224"/>
      <c r="GV123" s="224"/>
      <c r="GW123" s="224"/>
      <c r="GX123" s="224"/>
      <c r="GY123" s="224"/>
      <c r="GZ123" s="224"/>
      <c r="HA123" s="224"/>
      <c r="HB123" s="224"/>
      <c r="HC123" s="224"/>
      <c r="HD123" s="224"/>
      <c r="HE123" s="224"/>
      <c r="HF123" s="224"/>
      <c r="HG123" s="224"/>
      <c r="HH123" s="224"/>
      <c r="HI123" s="224"/>
      <c r="HJ123" s="224"/>
      <c r="HK123" s="224"/>
      <c r="HL123" s="224"/>
      <c r="HM123" s="224"/>
      <c r="HN123" s="224"/>
      <c r="HO123" s="224"/>
      <c r="HP123" s="224"/>
      <c r="HQ123" s="224"/>
      <c r="HR123" s="224"/>
      <c r="HS123" s="224"/>
      <c r="HT123" s="224"/>
      <c r="HU123" s="224"/>
      <c r="HV123" s="224"/>
      <c r="HW123" s="224"/>
      <c r="HX123" s="224"/>
      <c r="HY123" s="224"/>
      <c r="HZ123" s="224"/>
      <c r="IA123" s="224"/>
      <c r="IB123" s="224"/>
      <c r="IC123" s="224"/>
      <c r="ID123" s="224"/>
      <c r="IE123" s="224"/>
      <c r="IF123" s="224"/>
      <c r="IG123" s="224"/>
      <c r="IH123" s="224"/>
      <c r="II123" s="224"/>
      <c r="IJ123" s="224"/>
      <c r="IK123" s="224"/>
      <c r="IL123" s="224"/>
      <c r="IM123" s="224"/>
      <c r="IN123" s="224"/>
      <c r="IO123" s="224"/>
      <c r="IP123" s="224"/>
      <c r="IQ123" s="224"/>
      <c r="IR123" s="224"/>
      <c r="IS123" s="224"/>
    </row>
    <row r="124" spans="2:8" ht="6" customHeight="1">
      <c r="B124" s="149"/>
      <c r="D124" s="213"/>
      <c r="F124" s="213"/>
      <c r="H124" s="196"/>
    </row>
    <row r="125" spans="2:8" ht="12.75">
      <c r="B125" s="174" t="s">
        <v>224</v>
      </c>
      <c r="D125" s="213"/>
      <c r="F125" s="213"/>
      <c r="H125" s="196"/>
    </row>
    <row r="126" spans="2:8" ht="6" customHeight="1">
      <c r="B126" s="221"/>
      <c r="D126" s="213"/>
      <c r="F126" s="213"/>
      <c r="H126" s="196"/>
    </row>
    <row r="127" spans="2:8" ht="12.75">
      <c r="B127" s="203" t="s">
        <v>286</v>
      </c>
      <c r="D127" s="223">
        <v>10</v>
      </c>
      <c r="F127" s="223">
        <v>10</v>
      </c>
      <c r="H127" s="196" t="s">
        <v>224</v>
      </c>
    </row>
    <row r="128" spans="2:8" ht="14.25">
      <c r="B128" s="221" t="s">
        <v>317</v>
      </c>
      <c r="D128" s="213">
        <v>6</v>
      </c>
      <c r="F128" s="213">
        <v>0</v>
      </c>
      <c r="H128" s="196" t="s">
        <v>224</v>
      </c>
    </row>
    <row r="129" spans="2:8" ht="14.25">
      <c r="B129" s="221" t="s">
        <v>318</v>
      </c>
      <c r="D129" s="213">
        <v>4.33</v>
      </c>
      <c r="F129" s="213">
        <v>0</v>
      </c>
      <c r="H129" s="196" t="s">
        <v>224</v>
      </c>
    </row>
    <row r="130" spans="2:8" ht="12.75">
      <c r="B130" s="203" t="s">
        <v>287</v>
      </c>
      <c r="D130" s="223">
        <v>0.6</v>
      </c>
      <c r="F130" s="223">
        <v>0.6</v>
      </c>
      <c r="H130" s="196" t="s">
        <v>224</v>
      </c>
    </row>
    <row r="131" spans="2:8" ht="12.75">
      <c r="B131" s="203" t="s">
        <v>288</v>
      </c>
      <c r="D131" s="223">
        <v>0.4</v>
      </c>
      <c r="F131" s="223">
        <v>0.4</v>
      </c>
      <c r="H131" s="196" t="s">
        <v>224</v>
      </c>
    </row>
    <row r="132" spans="2:8" ht="12.75">
      <c r="B132" s="221" t="s">
        <v>289</v>
      </c>
      <c r="D132" s="213">
        <v>0.17</v>
      </c>
      <c r="E132" s="233"/>
      <c r="F132" s="213">
        <v>0.02</v>
      </c>
      <c r="H132" s="196" t="s">
        <v>224</v>
      </c>
    </row>
    <row r="133" spans="4:8" ht="6" customHeight="1">
      <c r="D133" s="223"/>
      <c r="F133" s="223"/>
      <c r="H133" s="196"/>
    </row>
    <row r="134" spans="1:253" ht="12.75">
      <c r="A134" s="224"/>
      <c r="B134" s="152" t="s">
        <v>182</v>
      </c>
      <c r="C134" s="224"/>
      <c r="D134" s="228">
        <v>21.5</v>
      </c>
      <c r="E134" s="224"/>
      <c r="F134" s="228">
        <v>11.02</v>
      </c>
      <c r="G134" s="226"/>
      <c r="H134" s="197"/>
      <c r="I134" s="198"/>
      <c r="J134" s="198"/>
      <c r="K134" s="227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224"/>
      <c r="CK134" s="224"/>
      <c r="CL134" s="224"/>
      <c r="CM134" s="224"/>
      <c r="CN134" s="224"/>
      <c r="CO134" s="224"/>
      <c r="CP134" s="224"/>
      <c r="CQ134" s="224"/>
      <c r="CR134" s="224"/>
      <c r="CS134" s="224"/>
      <c r="CT134" s="224"/>
      <c r="CU134" s="224"/>
      <c r="CV134" s="224"/>
      <c r="CW134" s="224"/>
      <c r="CX134" s="224"/>
      <c r="CY134" s="224"/>
      <c r="CZ134" s="224"/>
      <c r="DA134" s="224"/>
      <c r="DB134" s="224"/>
      <c r="DC134" s="224"/>
      <c r="DD134" s="224"/>
      <c r="DE134" s="224"/>
      <c r="DF134" s="224"/>
      <c r="DG134" s="224"/>
      <c r="DH134" s="224"/>
      <c r="DI134" s="224"/>
      <c r="DJ134" s="224"/>
      <c r="DK134" s="224"/>
      <c r="DL134" s="224"/>
      <c r="DM134" s="224"/>
      <c r="DN134" s="224"/>
      <c r="DO134" s="224"/>
      <c r="DP134" s="224"/>
      <c r="DQ134" s="224"/>
      <c r="DR134" s="224"/>
      <c r="DS134" s="224"/>
      <c r="DT134" s="224"/>
      <c r="DU134" s="224"/>
      <c r="DV134" s="224"/>
      <c r="DW134" s="224"/>
      <c r="DX134" s="224"/>
      <c r="DY134" s="224"/>
      <c r="DZ134" s="224"/>
      <c r="EA134" s="224"/>
      <c r="EB134" s="224"/>
      <c r="EC134" s="224"/>
      <c r="ED134" s="224"/>
      <c r="EE134" s="224"/>
      <c r="EF134" s="224"/>
      <c r="EG134" s="224"/>
      <c r="EH134" s="224"/>
      <c r="EI134" s="224"/>
      <c r="EJ134" s="224"/>
      <c r="EK134" s="224"/>
      <c r="EL134" s="224"/>
      <c r="EM134" s="224"/>
      <c r="EN134" s="224"/>
      <c r="EO134" s="224"/>
      <c r="EP134" s="224"/>
      <c r="EQ134" s="224"/>
      <c r="ER134" s="224"/>
      <c r="ES134" s="224"/>
      <c r="ET134" s="224"/>
      <c r="EU134" s="224"/>
      <c r="EV134" s="224"/>
      <c r="EW134" s="224"/>
      <c r="EX134" s="224"/>
      <c r="EY134" s="224"/>
      <c r="EZ134" s="224"/>
      <c r="FA134" s="224"/>
      <c r="FB134" s="224"/>
      <c r="FC134" s="224"/>
      <c r="FD134" s="224"/>
      <c r="FE134" s="224"/>
      <c r="FF134" s="224"/>
      <c r="FG134" s="224"/>
      <c r="FH134" s="224"/>
      <c r="FI134" s="224"/>
      <c r="FJ134" s="224"/>
      <c r="FK134" s="224"/>
      <c r="FL134" s="224"/>
      <c r="FM134" s="224"/>
      <c r="FN134" s="224"/>
      <c r="FO134" s="224"/>
      <c r="FP134" s="224"/>
      <c r="FQ134" s="224"/>
      <c r="FR134" s="224"/>
      <c r="FS134" s="224"/>
      <c r="FT134" s="224"/>
      <c r="FU134" s="224"/>
      <c r="FV134" s="224"/>
      <c r="FW134" s="224"/>
      <c r="FX134" s="224"/>
      <c r="FY134" s="224"/>
      <c r="FZ134" s="224"/>
      <c r="GA134" s="224"/>
      <c r="GB134" s="224"/>
      <c r="GC134" s="224"/>
      <c r="GD134" s="224"/>
      <c r="GE134" s="224"/>
      <c r="GF134" s="224"/>
      <c r="GG134" s="224"/>
      <c r="GH134" s="224"/>
      <c r="GI134" s="224"/>
      <c r="GJ134" s="224"/>
      <c r="GK134" s="224"/>
      <c r="GL134" s="224"/>
      <c r="GM134" s="224"/>
      <c r="GN134" s="224"/>
      <c r="GO134" s="224"/>
      <c r="GP134" s="224"/>
      <c r="GQ134" s="224"/>
      <c r="GR134" s="224"/>
      <c r="GS134" s="224"/>
      <c r="GT134" s="224"/>
      <c r="GU134" s="224"/>
      <c r="GV134" s="224"/>
      <c r="GW134" s="224"/>
      <c r="GX134" s="224"/>
      <c r="GY134" s="224"/>
      <c r="GZ134" s="224"/>
      <c r="HA134" s="224"/>
      <c r="HB134" s="224"/>
      <c r="HC134" s="224"/>
      <c r="HD134" s="224"/>
      <c r="HE134" s="224"/>
      <c r="HF134" s="224"/>
      <c r="HG134" s="224"/>
      <c r="HH134" s="224"/>
      <c r="HI134" s="224"/>
      <c r="HJ134" s="224"/>
      <c r="HK134" s="224"/>
      <c r="HL134" s="224"/>
      <c r="HM134" s="224"/>
      <c r="HN134" s="224"/>
      <c r="HO134" s="224"/>
      <c r="HP134" s="224"/>
      <c r="HQ134" s="224"/>
      <c r="HR134" s="224"/>
      <c r="HS134" s="224"/>
      <c r="HT134" s="224"/>
      <c r="HU134" s="224"/>
      <c r="HV134" s="224"/>
      <c r="HW134" s="224"/>
      <c r="HX134" s="224"/>
      <c r="HY134" s="224"/>
      <c r="HZ134" s="224"/>
      <c r="IA134" s="224"/>
      <c r="IB134" s="224"/>
      <c r="IC134" s="224"/>
      <c r="ID134" s="224"/>
      <c r="IE134" s="224"/>
      <c r="IF134" s="224"/>
      <c r="IG134" s="224"/>
      <c r="IH134" s="224"/>
      <c r="II134" s="224"/>
      <c r="IJ134" s="224"/>
      <c r="IK134" s="224"/>
      <c r="IL134" s="224"/>
      <c r="IM134" s="224"/>
      <c r="IN134" s="224"/>
      <c r="IO134" s="224"/>
      <c r="IP134" s="224"/>
      <c r="IQ134" s="224"/>
      <c r="IR134" s="224"/>
      <c r="IS134" s="224"/>
    </row>
    <row r="135" spans="4:8" ht="6" customHeight="1">
      <c r="D135" s="223"/>
      <c r="F135" s="223"/>
      <c r="H135" s="196"/>
    </row>
    <row r="136" spans="2:8" ht="12.75">
      <c r="B136" s="238" t="s">
        <v>290</v>
      </c>
      <c r="D136" s="223"/>
      <c r="F136" s="223"/>
      <c r="H136" s="196"/>
    </row>
    <row r="137" spans="4:8" ht="6" customHeight="1">
      <c r="D137" s="223"/>
      <c r="F137" s="223"/>
      <c r="H137" s="196"/>
    </row>
    <row r="138" spans="2:8" ht="14.25">
      <c r="B138" s="221" t="s">
        <v>319</v>
      </c>
      <c r="D138" s="213">
        <v>92.917803</v>
      </c>
      <c r="F138" s="213" t="s">
        <v>210</v>
      </c>
      <c r="H138" s="196" t="s">
        <v>179</v>
      </c>
    </row>
    <row r="139" spans="2:8" ht="14.25">
      <c r="B139" s="221" t="s">
        <v>320</v>
      </c>
      <c r="D139" s="213">
        <v>10.731</v>
      </c>
      <c r="E139" s="233"/>
      <c r="F139" s="213">
        <v>0</v>
      </c>
      <c r="H139" s="196" t="s">
        <v>224</v>
      </c>
    </row>
    <row r="140" spans="2:8" ht="12.75">
      <c r="B140" s="221" t="s">
        <v>291</v>
      </c>
      <c r="D140" s="213">
        <v>6.832748</v>
      </c>
      <c r="F140" s="213">
        <v>6.906323</v>
      </c>
      <c r="H140" s="196" t="s">
        <v>224</v>
      </c>
    </row>
    <row r="141" spans="2:8" ht="12.75">
      <c r="B141" s="221" t="s">
        <v>292</v>
      </c>
      <c r="D141" s="213">
        <v>4.306832</v>
      </c>
      <c r="F141" s="213" t="s">
        <v>210</v>
      </c>
      <c r="H141" s="196" t="s">
        <v>179</v>
      </c>
    </row>
    <row r="142" spans="2:8" ht="12.75">
      <c r="B142" s="221" t="s">
        <v>293</v>
      </c>
      <c r="D142" s="213">
        <v>0.313516</v>
      </c>
      <c r="F142" s="213">
        <v>0.313516</v>
      </c>
      <c r="H142" s="196" t="s">
        <v>179</v>
      </c>
    </row>
    <row r="143" spans="2:8" ht="6" customHeight="1">
      <c r="B143" s="221"/>
      <c r="D143" s="213"/>
      <c r="F143" s="213"/>
      <c r="H143" s="196"/>
    </row>
    <row r="144" spans="1:253" ht="12.75">
      <c r="A144" s="224"/>
      <c r="B144" s="234" t="s">
        <v>182</v>
      </c>
      <c r="C144" s="224"/>
      <c r="D144" s="225">
        <v>115.101899</v>
      </c>
      <c r="E144" s="224"/>
      <c r="F144" s="225">
        <v>7.219839</v>
      </c>
      <c r="G144" s="226"/>
      <c r="H144" s="197"/>
      <c r="I144" s="198"/>
      <c r="J144" s="198"/>
      <c r="K144" s="227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  <c r="EF144" s="224"/>
      <c r="EG144" s="224"/>
      <c r="EH144" s="224"/>
      <c r="EI144" s="224"/>
      <c r="EJ144" s="224"/>
      <c r="EK144" s="224"/>
      <c r="EL144" s="224"/>
      <c r="EM144" s="224"/>
      <c r="EN144" s="224"/>
      <c r="EO144" s="224"/>
      <c r="EP144" s="224"/>
      <c r="EQ144" s="224"/>
      <c r="ER144" s="224"/>
      <c r="ES144" s="224"/>
      <c r="ET144" s="224"/>
      <c r="EU144" s="224"/>
      <c r="EV144" s="224"/>
      <c r="EW144" s="224"/>
      <c r="EX144" s="224"/>
      <c r="EY144" s="224"/>
      <c r="EZ144" s="224"/>
      <c r="FA144" s="224"/>
      <c r="FB144" s="224"/>
      <c r="FC144" s="224"/>
      <c r="FD144" s="224"/>
      <c r="FE144" s="224"/>
      <c r="FF144" s="224"/>
      <c r="FG144" s="224"/>
      <c r="FH144" s="224"/>
      <c r="FI144" s="224"/>
      <c r="FJ144" s="224"/>
      <c r="FK144" s="224"/>
      <c r="FL144" s="224"/>
      <c r="FM144" s="224"/>
      <c r="FN144" s="224"/>
      <c r="FO144" s="224"/>
      <c r="FP144" s="224"/>
      <c r="FQ144" s="224"/>
      <c r="FR144" s="224"/>
      <c r="FS144" s="224"/>
      <c r="FT144" s="224"/>
      <c r="FU144" s="224"/>
      <c r="FV144" s="224"/>
      <c r="FW144" s="224"/>
      <c r="FX144" s="224"/>
      <c r="FY144" s="224"/>
      <c r="FZ144" s="224"/>
      <c r="GA144" s="224"/>
      <c r="GB144" s="224"/>
      <c r="GC144" s="224"/>
      <c r="GD144" s="224"/>
      <c r="GE144" s="224"/>
      <c r="GF144" s="224"/>
      <c r="GG144" s="224"/>
      <c r="GH144" s="224"/>
      <c r="GI144" s="224"/>
      <c r="GJ144" s="224"/>
      <c r="GK144" s="224"/>
      <c r="GL144" s="224"/>
      <c r="GM144" s="224"/>
      <c r="GN144" s="224"/>
      <c r="GO144" s="224"/>
      <c r="GP144" s="224"/>
      <c r="GQ144" s="224"/>
      <c r="GR144" s="224"/>
      <c r="GS144" s="224"/>
      <c r="GT144" s="224"/>
      <c r="GU144" s="224"/>
      <c r="GV144" s="224"/>
      <c r="GW144" s="224"/>
      <c r="GX144" s="224"/>
      <c r="GY144" s="224"/>
      <c r="GZ144" s="224"/>
      <c r="HA144" s="224"/>
      <c r="HB144" s="224"/>
      <c r="HC144" s="224"/>
      <c r="HD144" s="224"/>
      <c r="HE144" s="224"/>
      <c r="HF144" s="224"/>
      <c r="HG144" s="224"/>
      <c r="HH144" s="224"/>
      <c r="HI144" s="224"/>
      <c r="HJ144" s="224"/>
      <c r="HK144" s="224"/>
      <c r="HL144" s="224"/>
      <c r="HM144" s="224"/>
      <c r="HN144" s="224"/>
      <c r="HO144" s="224"/>
      <c r="HP144" s="224"/>
      <c r="HQ144" s="224"/>
      <c r="HR144" s="224"/>
      <c r="HS144" s="224"/>
      <c r="HT144" s="224"/>
      <c r="HU144" s="224"/>
      <c r="HV144" s="224"/>
      <c r="HW144" s="224"/>
      <c r="HX144" s="224"/>
      <c r="HY144" s="224"/>
      <c r="HZ144" s="224"/>
      <c r="IA144" s="224"/>
      <c r="IB144" s="224"/>
      <c r="IC144" s="224"/>
      <c r="ID144" s="224"/>
      <c r="IE144" s="224"/>
      <c r="IF144" s="224"/>
      <c r="IG144" s="224"/>
      <c r="IH144" s="224"/>
      <c r="II144" s="224"/>
      <c r="IJ144" s="224"/>
      <c r="IK144" s="224"/>
      <c r="IL144" s="224"/>
      <c r="IM144" s="224"/>
      <c r="IN144" s="224"/>
      <c r="IO144" s="224"/>
      <c r="IP144" s="224"/>
      <c r="IQ144" s="224"/>
      <c r="IR144" s="224"/>
      <c r="IS144" s="224"/>
    </row>
    <row r="145" spans="2:8" ht="6" customHeight="1">
      <c r="B145" s="221"/>
      <c r="D145" s="213"/>
      <c r="F145" s="213"/>
      <c r="H145" s="196"/>
    </row>
    <row r="146" spans="2:8" ht="12.75">
      <c r="B146" s="234" t="s">
        <v>294</v>
      </c>
      <c r="D146" s="228">
        <v>803.9965669999999</v>
      </c>
      <c r="E146" s="228"/>
      <c r="F146" s="228">
        <v>699.0536450000001</v>
      </c>
      <c r="G146" s="226"/>
      <c r="H146" s="196"/>
    </row>
    <row r="147" spans="2:7" ht="12.75">
      <c r="B147" s="234" t="s">
        <v>295</v>
      </c>
      <c r="D147" s="225">
        <v>652.137792</v>
      </c>
      <c r="E147" s="225"/>
      <c r="F147" s="225">
        <v>699.0536450000001</v>
      </c>
      <c r="G147" s="226"/>
    </row>
    <row r="148" spans="2:11" ht="6" customHeight="1">
      <c r="B148" s="214"/>
      <c r="C148" s="215"/>
      <c r="D148" s="239"/>
      <c r="E148" s="215"/>
      <c r="F148" s="239"/>
      <c r="G148" s="240"/>
      <c r="H148" s="199"/>
      <c r="I148" s="200"/>
      <c r="J148" s="200"/>
      <c r="K148" s="241"/>
    </row>
    <row r="149" spans="2:3" ht="12.75">
      <c r="B149" s="202" t="s">
        <v>296</v>
      </c>
      <c r="C149" s="242"/>
    </row>
    <row r="150" spans="2:3" ht="12.75">
      <c r="B150" s="202" t="s">
        <v>297</v>
      </c>
      <c r="C150" s="242"/>
    </row>
    <row r="151" spans="2:6" ht="12.75">
      <c r="B151" s="203" t="s">
        <v>298</v>
      </c>
      <c r="C151" s="242"/>
      <c r="F151" s="212"/>
    </row>
    <row r="152" spans="3:6" ht="12.75">
      <c r="C152" s="242"/>
      <c r="F152" s="212"/>
    </row>
    <row r="153" spans="2:6" ht="12.75">
      <c r="B153" s="203" t="s">
        <v>238</v>
      </c>
      <c r="D153" s="212"/>
      <c r="E153" s="211"/>
      <c r="F153" s="212"/>
    </row>
    <row r="154" spans="2:7" ht="12.75">
      <c r="B154" s="243" t="s">
        <v>299</v>
      </c>
      <c r="D154" s="212"/>
      <c r="E154" s="211"/>
      <c r="F154" s="212"/>
      <c r="G154" s="202"/>
    </row>
    <row r="155" spans="1:7" ht="12.75">
      <c r="A155" s="211"/>
      <c r="B155" s="211"/>
      <c r="C155" s="211"/>
      <c r="D155" s="212"/>
      <c r="E155" s="212"/>
      <c r="F155" s="212"/>
      <c r="G155" s="202"/>
    </row>
    <row r="156" spans="1:2" ht="14.25">
      <c r="A156" s="211"/>
      <c r="B156" s="202" t="s">
        <v>321</v>
      </c>
    </row>
    <row r="157" spans="1:7" ht="14.25">
      <c r="A157" s="211"/>
      <c r="B157" s="244" t="s">
        <v>322</v>
      </c>
      <c r="C157" s="211"/>
      <c r="D157" s="212"/>
      <c r="E157" s="211"/>
      <c r="F157" s="212"/>
      <c r="G157" s="202"/>
    </row>
    <row r="158" spans="1:7" ht="14.25">
      <c r="A158" s="211"/>
      <c r="B158" s="244" t="s">
        <v>323</v>
      </c>
      <c r="C158" s="211"/>
      <c r="D158" s="212"/>
      <c r="E158" s="211"/>
      <c r="F158" s="212"/>
      <c r="G158" s="202"/>
    </row>
    <row r="159" spans="1:253" ht="14.25">
      <c r="A159" s="244"/>
      <c r="B159" s="192" t="s">
        <v>324</v>
      </c>
      <c r="C159" s="244"/>
      <c r="D159" s="245"/>
      <c r="E159" s="244"/>
      <c r="F159" s="245"/>
      <c r="G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  <c r="AJ159" s="244"/>
      <c r="AK159" s="244"/>
      <c r="AL159" s="244"/>
      <c r="AM159" s="244"/>
      <c r="AN159" s="244"/>
      <c r="AO159" s="244"/>
      <c r="AP159" s="244"/>
      <c r="AQ159" s="244"/>
      <c r="AR159" s="244"/>
      <c r="AS159" s="244"/>
      <c r="AT159" s="244"/>
      <c r="AU159" s="244"/>
      <c r="AV159" s="244"/>
      <c r="AW159" s="244"/>
      <c r="AX159" s="244"/>
      <c r="AY159" s="244"/>
      <c r="AZ159" s="244"/>
      <c r="BA159" s="244"/>
      <c r="BB159" s="244"/>
      <c r="BC159" s="244"/>
      <c r="BD159" s="244"/>
      <c r="BE159" s="244"/>
      <c r="BF159" s="244"/>
      <c r="BG159" s="244"/>
      <c r="BH159" s="244"/>
      <c r="BI159" s="244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44"/>
      <c r="BT159" s="244"/>
      <c r="BU159" s="244"/>
      <c r="BV159" s="244"/>
      <c r="BW159" s="244"/>
      <c r="BX159" s="244"/>
      <c r="BY159" s="244"/>
      <c r="BZ159" s="244"/>
      <c r="CA159" s="244"/>
      <c r="CB159" s="244"/>
      <c r="CC159" s="244"/>
      <c r="CD159" s="244"/>
      <c r="CE159" s="244"/>
      <c r="CF159" s="244"/>
      <c r="CG159" s="244"/>
      <c r="CH159" s="244"/>
      <c r="CI159" s="244"/>
      <c r="CJ159" s="244"/>
      <c r="CK159" s="244"/>
      <c r="CL159" s="244"/>
      <c r="CM159" s="244"/>
      <c r="CN159" s="244"/>
      <c r="CO159" s="244"/>
      <c r="CP159" s="244"/>
      <c r="CQ159" s="244"/>
      <c r="CR159" s="244"/>
      <c r="CS159" s="244"/>
      <c r="CT159" s="244"/>
      <c r="CU159" s="244"/>
      <c r="CV159" s="244"/>
      <c r="CW159" s="244"/>
      <c r="CX159" s="244"/>
      <c r="CY159" s="244"/>
      <c r="CZ159" s="244"/>
      <c r="DA159" s="244"/>
      <c r="DB159" s="244"/>
      <c r="DC159" s="244"/>
      <c r="DD159" s="244"/>
      <c r="DE159" s="244"/>
      <c r="DF159" s="244"/>
      <c r="DG159" s="244"/>
      <c r="DH159" s="244"/>
      <c r="DI159" s="244"/>
      <c r="DJ159" s="244"/>
      <c r="DK159" s="244"/>
      <c r="DL159" s="244"/>
      <c r="DM159" s="244"/>
      <c r="DN159" s="244"/>
      <c r="DO159" s="244"/>
      <c r="DP159" s="244"/>
      <c r="DQ159" s="244"/>
      <c r="DR159" s="244"/>
      <c r="DS159" s="244"/>
      <c r="DT159" s="244"/>
      <c r="DU159" s="244"/>
      <c r="DV159" s="244"/>
      <c r="DW159" s="244"/>
      <c r="DX159" s="244"/>
      <c r="DY159" s="244"/>
      <c r="DZ159" s="244"/>
      <c r="EA159" s="244"/>
      <c r="EB159" s="244"/>
      <c r="EC159" s="244"/>
      <c r="ED159" s="244"/>
      <c r="EE159" s="244"/>
      <c r="EF159" s="244"/>
      <c r="EG159" s="244"/>
      <c r="EH159" s="244"/>
      <c r="EI159" s="244"/>
      <c r="EJ159" s="244"/>
      <c r="EK159" s="244"/>
      <c r="EL159" s="244"/>
      <c r="EM159" s="244"/>
      <c r="EN159" s="244"/>
      <c r="EO159" s="244"/>
      <c r="EP159" s="244"/>
      <c r="EQ159" s="244"/>
      <c r="ER159" s="244"/>
      <c r="ES159" s="244"/>
      <c r="ET159" s="244"/>
      <c r="EU159" s="244"/>
      <c r="EV159" s="244"/>
      <c r="EW159" s="244"/>
      <c r="EX159" s="244"/>
      <c r="EY159" s="244"/>
      <c r="EZ159" s="244"/>
      <c r="FA159" s="244"/>
      <c r="FB159" s="244"/>
      <c r="FC159" s="244"/>
      <c r="FD159" s="244"/>
      <c r="FE159" s="244"/>
      <c r="FF159" s="244"/>
      <c r="FG159" s="244"/>
      <c r="FH159" s="244"/>
      <c r="FI159" s="244"/>
      <c r="FJ159" s="244"/>
      <c r="FK159" s="244"/>
      <c r="FL159" s="244"/>
      <c r="FM159" s="244"/>
      <c r="FN159" s="244"/>
      <c r="FO159" s="244"/>
      <c r="FP159" s="244"/>
      <c r="FQ159" s="244"/>
      <c r="FR159" s="244"/>
      <c r="FS159" s="244"/>
      <c r="FT159" s="244"/>
      <c r="FU159" s="244"/>
      <c r="FV159" s="244"/>
      <c r="FW159" s="244"/>
      <c r="FX159" s="244"/>
      <c r="FY159" s="244"/>
      <c r="FZ159" s="244"/>
      <c r="GA159" s="244"/>
      <c r="GB159" s="244"/>
      <c r="GC159" s="244"/>
      <c r="GD159" s="244"/>
      <c r="GE159" s="244"/>
      <c r="GF159" s="244"/>
      <c r="GG159" s="244"/>
      <c r="GH159" s="244"/>
      <c r="GI159" s="244"/>
      <c r="GJ159" s="244"/>
      <c r="GK159" s="244"/>
      <c r="GL159" s="244"/>
      <c r="GM159" s="244"/>
      <c r="GN159" s="244"/>
      <c r="GO159" s="244"/>
      <c r="GP159" s="244"/>
      <c r="GQ159" s="244"/>
      <c r="GR159" s="244"/>
      <c r="GS159" s="244"/>
      <c r="GT159" s="244"/>
      <c r="GU159" s="244"/>
      <c r="GV159" s="244"/>
      <c r="GW159" s="244"/>
      <c r="GX159" s="244"/>
      <c r="GY159" s="244"/>
      <c r="GZ159" s="244"/>
      <c r="HA159" s="244"/>
      <c r="HB159" s="244"/>
      <c r="HC159" s="244"/>
      <c r="HD159" s="244"/>
      <c r="HE159" s="244"/>
      <c r="HF159" s="244"/>
      <c r="HG159" s="244"/>
      <c r="HH159" s="244"/>
      <c r="HI159" s="244"/>
      <c r="HJ159" s="244"/>
      <c r="HK159" s="244"/>
      <c r="HL159" s="244"/>
      <c r="HM159" s="244"/>
      <c r="HN159" s="244"/>
      <c r="HO159" s="244"/>
      <c r="HP159" s="244"/>
      <c r="HQ159" s="244"/>
      <c r="HR159" s="244"/>
      <c r="HS159" s="244"/>
      <c r="HT159" s="244"/>
      <c r="HU159" s="244"/>
      <c r="HV159" s="244"/>
      <c r="HW159" s="244"/>
      <c r="HX159" s="244"/>
      <c r="HY159" s="244"/>
      <c r="HZ159" s="244"/>
      <c r="IA159" s="244"/>
      <c r="IB159" s="244"/>
      <c r="IC159" s="244"/>
      <c r="ID159" s="244"/>
      <c r="IE159" s="244"/>
      <c r="IF159" s="244"/>
      <c r="IG159" s="244"/>
      <c r="IH159" s="244"/>
      <c r="II159" s="244"/>
      <c r="IJ159" s="244"/>
      <c r="IK159" s="244"/>
      <c r="IL159" s="244"/>
      <c r="IM159" s="244"/>
      <c r="IN159" s="244"/>
      <c r="IO159" s="244"/>
      <c r="IP159" s="244"/>
      <c r="IQ159" s="244"/>
      <c r="IR159" s="244"/>
      <c r="IS159" s="244"/>
    </row>
    <row r="160" spans="1:253" ht="14.25">
      <c r="A160" s="244"/>
      <c r="B160" s="192" t="s">
        <v>325</v>
      </c>
      <c r="C160" s="244"/>
      <c r="D160" s="245"/>
      <c r="E160" s="244"/>
      <c r="F160" s="245"/>
      <c r="G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4"/>
      <c r="AK160" s="244"/>
      <c r="AL160" s="244"/>
      <c r="AM160" s="244"/>
      <c r="AN160" s="244"/>
      <c r="AO160" s="244"/>
      <c r="AP160" s="244"/>
      <c r="AQ160" s="244"/>
      <c r="AR160" s="244"/>
      <c r="AS160" s="244"/>
      <c r="AT160" s="244"/>
      <c r="AU160" s="244"/>
      <c r="AV160" s="244"/>
      <c r="AW160" s="244"/>
      <c r="AX160" s="244"/>
      <c r="AY160" s="244"/>
      <c r="AZ160" s="244"/>
      <c r="BA160" s="244"/>
      <c r="BB160" s="244"/>
      <c r="BC160" s="244"/>
      <c r="BD160" s="244"/>
      <c r="BE160" s="244"/>
      <c r="BF160" s="244"/>
      <c r="BG160" s="244"/>
      <c r="BH160" s="244"/>
      <c r="BI160" s="244"/>
      <c r="BJ160" s="244"/>
      <c r="BK160" s="244"/>
      <c r="BL160" s="244"/>
      <c r="BM160" s="244"/>
      <c r="BN160" s="244"/>
      <c r="BO160" s="244"/>
      <c r="BP160" s="244"/>
      <c r="BQ160" s="244"/>
      <c r="BR160" s="244"/>
      <c r="BS160" s="244"/>
      <c r="BT160" s="244"/>
      <c r="BU160" s="244"/>
      <c r="BV160" s="244"/>
      <c r="BW160" s="244"/>
      <c r="BX160" s="244"/>
      <c r="BY160" s="244"/>
      <c r="BZ160" s="244"/>
      <c r="CA160" s="244"/>
      <c r="CB160" s="244"/>
      <c r="CC160" s="244"/>
      <c r="CD160" s="244"/>
      <c r="CE160" s="244"/>
      <c r="CF160" s="244"/>
      <c r="CG160" s="244"/>
      <c r="CH160" s="244"/>
      <c r="CI160" s="244"/>
      <c r="CJ160" s="244"/>
      <c r="CK160" s="244"/>
      <c r="CL160" s="244"/>
      <c r="CM160" s="244"/>
      <c r="CN160" s="244"/>
      <c r="CO160" s="244"/>
      <c r="CP160" s="244"/>
      <c r="CQ160" s="244"/>
      <c r="CR160" s="244"/>
      <c r="CS160" s="244"/>
      <c r="CT160" s="244"/>
      <c r="CU160" s="244"/>
      <c r="CV160" s="244"/>
      <c r="CW160" s="244"/>
      <c r="CX160" s="244"/>
      <c r="CY160" s="244"/>
      <c r="CZ160" s="244"/>
      <c r="DA160" s="244"/>
      <c r="DB160" s="244"/>
      <c r="DC160" s="244"/>
      <c r="DD160" s="244"/>
      <c r="DE160" s="244"/>
      <c r="DF160" s="244"/>
      <c r="DG160" s="244"/>
      <c r="DH160" s="244"/>
      <c r="DI160" s="244"/>
      <c r="DJ160" s="244"/>
      <c r="DK160" s="244"/>
      <c r="DL160" s="244"/>
      <c r="DM160" s="244"/>
      <c r="DN160" s="244"/>
      <c r="DO160" s="244"/>
      <c r="DP160" s="244"/>
      <c r="DQ160" s="244"/>
      <c r="DR160" s="244"/>
      <c r="DS160" s="244"/>
      <c r="DT160" s="244"/>
      <c r="DU160" s="244"/>
      <c r="DV160" s="244"/>
      <c r="DW160" s="244"/>
      <c r="DX160" s="244"/>
      <c r="DY160" s="244"/>
      <c r="DZ160" s="244"/>
      <c r="EA160" s="244"/>
      <c r="EB160" s="244"/>
      <c r="EC160" s="244"/>
      <c r="ED160" s="244"/>
      <c r="EE160" s="244"/>
      <c r="EF160" s="244"/>
      <c r="EG160" s="244"/>
      <c r="EH160" s="244"/>
      <c r="EI160" s="244"/>
      <c r="EJ160" s="244"/>
      <c r="EK160" s="244"/>
      <c r="EL160" s="244"/>
      <c r="EM160" s="244"/>
      <c r="EN160" s="244"/>
      <c r="EO160" s="244"/>
      <c r="EP160" s="244"/>
      <c r="EQ160" s="244"/>
      <c r="ER160" s="244"/>
      <c r="ES160" s="244"/>
      <c r="ET160" s="244"/>
      <c r="EU160" s="244"/>
      <c r="EV160" s="244"/>
      <c r="EW160" s="244"/>
      <c r="EX160" s="244"/>
      <c r="EY160" s="244"/>
      <c r="EZ160" s="244"/>
      <c r="FA160" s="244"/>
      <c r="FB160" s="244"/>
      <c r="FC160" s="244"/>
      <c r="FD160" s="244"/>
      <c r="FE160" s="244"/>
      <c r="FF160" s="244"/>
      <c r="FG160" s="244"/>
      <c r="FH160" s="244"/>
      <c r="FI160" s="244"/>
      <c r="FJ160" s="244"/>
      <c r="FK160" s="244"/>
      <c r="FL160" s="244"/>
      <c r="FM160" s="244"/>
      <c r="FN160" s="244"/>
      <c r="FO160" s="244"/>
      <c r="FP160" s="244"/>
      <c r="FQ160" s="244"/>
      <c r="FR160" s="244"/>
      <c r="FS160" s="244"/>
      <c r="FT160" s="244"/>
      <c r="FU160" s="244"/>
      <c r="FV160" s="244"/>
      <c r="FW160" s="244"/>
      <c r="FX160" s="244"/>
      <c r="FY160" s="244"/>
      <c r="FZ160" s="244"/>
      <c r="GA160" s="244"/>
      <c r="GB160" s="244"/>
      <c r="GC160" s="244"/>
      <c r="GD160" s="244"/>
      <c r="GE160" s="244"/>
      <c r="GF160" s="244"/>
      <c r="GG160" s="244"/>
      <c r="GH160" s="244"/>
      <c r="GI160" s="244"/>
      <c r="GJ160" s="244"/>
      <c r="GK160" s="244"/>
      <c r="GL160" s="244"/>
      <c r="GM160" s="244"/>
      <c r="GN160" s="244"/>
      <c r="GO160" s="244"/>
      <c r="GP160" s="244"/>
      <c r="GQ160" s="244"/>
      <c r="GR160" s="244"/>
      <c r="GS160" s="244"/>
      <c r="GT160" s="244"/>
      <c r="GU160" s="244"/>
      <c r="GV160" s="244"/>
      <c r="GW160" s="244"/>
      <c r="GX160" s="244"/>
      <c r="GY160" s="244"/>
      <c r="GZ160" s="244"/>
      <c r="HA160" s="244"/>
      <c r="HB160" s="244"/>
      <c r="HC160" s="244"/>
      <c r="HD160" s="244"/>
      <c r="HE160" s="244"/>
      <c r="HF160" s="244"/>
      <c r="HG160" s="244"/>
      <c r="HH160" s="244"/>
      <c r="HI160" s="244"/>
      <c r="HJ160" s="244"/>
      <c r="HK160" s="244"/>
      <c r="HL160" s="244"/>
      <c r="HM160" s="244"/>
      <c r="HN160" s="244"/>
      <c r="HO160" s="244"/>
      <c r="HP160" s="244"/>
      <c r="HQ160" s="244"/>
      <c r="HR160" s="244"/>
      <c r="HS160" s="244"/>
      <c r="HT160" s="244"/>
      <c r="HU160" s="244"/>
      <c r="HV160" s="244"/>
      <c r="HW160" s="244"/>
      <c r="HX160" s="244"/>
      <c r="HY160" s="244"/>
      <c r="HZ160" s="244"/>
      <c r="IA160" s="244"/>
      <c r="IB160" s="244"/>
      <c r="IC160" s="244"/>
      <c r="ID160" s="244"/>
      <c r="IE160" s="244"/>
      <c r="IF160" s="244"/>
      <c r="IG160" s="244"/>
      <c r="IH160" s="244"/>
      <c r="II160" s="244"/>
      <c r="IJ160" s="244"/>
      <c r="IK160" s="244"/>
      <c r="IL160" s="244"/>
      <c r="IM160" s="244"/>
      <c r="IN160" s="244"/>
      <c r="IO160" s="244"/>
      <c r="IP160" s="244"/>
      <c r="IQ160" s="244"/>
      <c r="IR160" s="244"/>
      <c r="IS160" s="244"/>
    </row>
    <row r="161" spans="1:253" ht="14.25">
      <c r="A161" s="244"/>
      <c r="B161" s="244" t="s">
        <v>326</v>
      </c>
      <c r="C161" s="244"/>
      <c r="D161" s="245"/>
      <c r="E161" s="244"/>
      <c r="F161" s="245"/>
      <c r="G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4"/>
      <c r="BA161" s="244"/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4"/>
      <c r="BQ161" s="244"/>
      <c r="BR161" s="244"/>
      <c r="BS161" s="244"/>
      <c r="BT161" s="244"/>
      <c r="BU161" s="244"/>
      <c r="BV161" s="244"/>
      <c r="BW161" s="244"/>
      <c r="BX161" s="244"/>
      <c r="BY161" s="244"/>
      <c r="BZ161" s="244"/>
      <c r="CA161" s="244"/>
      <c r="CB161" s="244"/>
      <c r="CC161" s="244"/>
      <c r="CD161" s="244"/>
      <c r="CE161" s="244"/>
      <c r="CF161" s="244"/>
      <c r="CG161" s="244"/>
      <c r="CH161" s="244"/>
      <c r="CI161" s="244"/>
      <c r="CJ161" s="244"/>
      <c r="CK161" s="244"/>
      <c r="CL161" s="244"/>
      <c r="CM161" s="244"/>
      <c r="CN161" s="244"/>
      <c r="CO161" s="244"/>
      <c r="CP161" s="244"/>
      <c r="CQ161" s="244"/>
      <c r="CR161" s="244"/>
      <c r="CS161" s="244"/>
      <c r="CT161" s="244"/>
      <c r="CU161" s="244"/>
      <c r="CV161" s="244"/>
      <c r="CW161" s="244"/>
      <c r="CX161" s="244"/>
      <c r="CY161" s="244"/>
      <c r="CZ161" s="244"/>
      <c r="DA161" s="244"/>
      <c r="DB161" s="244"/>
      <c r="DC161" s="244"/>
      <c r="DD161" s="244"/>
      <c r="DE161" s="244"/>
      <c r="DF161" s="244"/>
      <c r="DG161" s="244"/>
      <c r="DH161" s="244"/>
      <c r="DI161" s="244"/>
      <c r="DJ161" s="244"/>
      <c r="DK161" s="244"/>
      <c r="DL161" s="244"/>
      <c r="DM161" s="244"/>
      <c r="DN161" s="244"/>
      <c r="DO161" s="244"/>
      <c r="DP161" s="244"/>
      <c r="DQ161" s="244"/>
      <c r="DR161" s="244"/>
      <c r="DS161" s="244"/>
      <c r="DT161" s="244"/>
      <c r="DU161" s="244"/>
      <c r="DV161" s="244"/>
      <c r="DW161" s="244"/>
      <c r="DX161" s="244"/>
      <c r="DY161" s="244"/>
      <c r="DZ161" s="244"/>
      <c r="EA161" s="244"/>
      <c r="EB161" s="244"/>
      <c r="EC161" s="244"/>
      <c r="ED161" s="244"/>
      <c r="EE161" s="244"/>
      <c r="EF161" s="244"/>
      <c r="EG161" s="244"/>
      <c r="EH161" s="244"/>
      <c r="EI161" s="244"/>
      <c r="EJ161" s="244"/>
      <c r="EK161" s="244"/>
      <c r="EL161" s="244"/>
      <c r="EM161" s="244"/>
      <c r="EN161" s="244"/>
      <c r="EO161" s="244"/>
      <c r="EP161" s="244"/>
      <c r="EQ161" s="244"/>
      <c r="ER161" s="244"/>
      <c r="ES161" s="244"/>
      <c r="ET161" s="244"/>
      <c r="EU161" s="244"/>
      <c r="EV161" s="244"/>
      <c r="EW161" s="244"/>
      <c r="EX161" s="244"/>
      <c r="EY161" s="244"/>
      <c r="EZ161" s="244"/>
      <c r="FA161" s="244"/>
      <c r="FB161" s="244"/>
      <c r="FC161" s="244"/>
      <c r="FD161" s="244"/>
      <c r="FE161" s="244"/>
      <c r="FF161" s="244"/>
      <c r="FG161" s="244"/>
      <c r="FH161" s="244"/>
      <c r="FI161" s="244"/>
      <c r="FJ161" s="244"/>
      <c r="FK161" s="244"/>
      <c r="FL161" s="244"/>
      <c r="FM161" s="244"/>
      <c r="FN161" s="244"/>
      <c r="FO161" s="244"/>
      <c r="FP161" s="244"/>
      <c r="FQ161" s="244"/>
      <c r="FR161" s="244"/>
      <c r="FS161" s="244"/>
      <c r="FT161" s="244"/>
      <c r="FU161" s="244"/>
      <c r="FV161" s="244"/>
      <c r="FW161" s="244"/>
      <c r="FX161" s="244"/>
      <c r="FY161" s="244"/>
      <c r="FZ161" s="244"/>
      <c r="GA161" s="244"/>
      <c r="GB161" s="244"/>
      <c r="GC161" s="244"/>
      <c r="GD161" s="244"/>
      <c r="GE161" s="244"/>
      <c r="GF161" s="244"/>
      <c r="GG161" s="244"/>
      <c r="GH161" s="244"/>
      <c r="GI161" s="244"/>
      <c r="GJ161" s="244"/>
      <c r="GK161" s="244"/>
      <c r="GL161" s="244"/>
      <c r="GM161" s="244"/>
      <c r="GN161" s="244"/>
      <c r="GO161" s="244"/>
      <c r="GP161" s="244"/>
      <c r="GQ161" s="244"/>
      <c r="GR161" s="244"/>
      <c r="GS161" s="244"/>
      <c r="GT161" s="244"/>
      <c r="GU161" s="244"/>
      <c r="GV161" s="244"/>
      <c r="GW161" s="244"/>
      <c r="GX161" s="244"/>
      <c r="GY161" s="244"/>
      <c r="GZ161" s="244"/>
      <c r="HA161" s="244"/>
      <c r="HB161" s="244"/>
      <c r="HC161" s="244"/>
      <c r="HD161" s="244"/>
      <c r="HE161" s="244"/>
      <c r="HF161" s="244"/>
      <c r="HG161" s="244"/>
      <c r="HH161" s="244"/>
      <c r="HI161" s="244"/>
      <c r="HJ161" s="244"/>
      <c r="HK161" s="244"/>
      <c r="HL161" s="244"/>
      <c r="HM161" s="244"/>
      <c r="HN161" s="244"/>
      <c r="HO161" s="244"/>
      <c r="HP161" s="244"/>
      <c r="HQ161" s="244"/>
      <c r="HR161" s="244"/>
      <c r="HS161" s="244"/>
      <c r="HT161" s="244"/>
      <c r="HU161" s="244"/>
      <c r="HV161" s="244"/>
      <c r="HW161" s="244"/>
      <c r="HX161" s="244"/>
      <c r="HY161" s="244"/>
      <c r="HZ161" s="244"/>
      <c r="IA161" s="244"/>
      <c r="IB161" s="244"/>
      <c r="IC161" s="244"/>
      <c r="ID161" s="244"/>
      <c r="IE161" s="244"/>
      <c r="IF161" s="244"/>
      <c r="IG161" s="244"/>
      <c r="IH161" s="244"/>
      <c r="II161" s="244"/>
      <c r="IJ161" s="244"/>
      <c r="IK161" s="244"/>
      <c r="IL161" s="244"/>
      <c r="IM161" s="244"/>
      <c r="IN161" s="244"/>
      <c r="IO161" s="244"/>
      <c r="IP161" s="244"/>
      <c r="IQ161" s="244"/>
      <c r="IR161" s="244"/>
      <c r="IS161" s="244"/>
    </row>
    <row r="162" spans="1:253" ht="14.25">
      <c r="A162" s="244"/>
      <c r="B162" s="244" t="s">
        <v>327</v>
      </c>
      <c r="C162" s="244"/>
      <c r="D162" s="245"/>
      <c r="E162" s="244"/>
      <c r="F162" s="245"/>
      <c r="G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44"/>
      <c r="BD162" s="244"/>
      <c r="BE162" s="244"/>
      <c r="BF162" s="244"/>
      <c r="BG162" s="244"/>
      <c r="BH162" s="244"/>
      <c r="BI162" s="244"/>
      <c r="BJ162" s="244"/>
      <c r="BK162" s="244"/>
      <c r="BL162" s="244"/>
      <c r="BM162" s="244"/>
      <c r="BN162" s="244"/>
      <c r="BO162" s="244"/>
      <c r="BP162" s="244"/>
      <c r="BQ162" s="244"/>
      <c r="BR162" s="244"/>
      <c r="BS162" s="244"/>
      <c r="BT162" s="244"/>
      <c r="BU162" s="244"/>
      <c r="BV162" s="244"/>
      <c r="BW162" s="244"/>
      <c r="BX162" s="244"/>
      <c r="BY162" s="244"/>
      <c r="BZ162" s="244"/>
      <c r="CA162" s="244"/>
      <c r="CB162" s="244"/>
      <c r="CC162" s="244"/>
      <c r="CD162" s="244"/>
      <c r="CE162" s="244"/>
      <c r="CF162" s="244"/>
      <c r="CG162" s="244"/>
      <c r="CH162" s="244"/>
      <c r="CI162" s="244"/>
      <c r="CJ162" s="244"/>
      <c r="CK162" s="244"/>
      <c r="CL162" s="244"/>
      <c r="CM162" s="244"/>
      <c r="CN162" s="244"/>
      <c r="CO162" s="244"/>
      <c r="CP162" s="244"/>
      <c r="CQ162" s="244"/>
      <c r="CR162" s="244"/>
      <c r="CS162" s="244"/>
      <c r="CT162" s="244"/>
      <c r="CU162" s="244"/>
      <c r="CV162" s="244"/>
      <c r="CW162" s="244"/>
      <c r="CX162" s="244"/>
      <c r="CY162" s="244"/>
      <c r="CZ162" s="244"/>
      <c r="DA162" s="244"/>
      <c r="DB162" s="244"/>
      <c r="DC162" s="244"/>
      <c r="DD162" s="244"/>
      <c r="DE162" s="244"/>
      <c r="DF162" s="244"/>
      <c r="DG162" s="244"/>
      <c r="DH162" s="244"/>
      <c r="DI162" s="244"/>
      <c r="DJ162" s="244"/>
      <c r="DK162" s="244"/>
      <c r="DL162" s="244"/>
      <c r="DM162" s="244"/>
      <c r="DN162" s="244"/>
      <c r="DO162" s="244"/>
      <c r="DP162" s="244"/>
      <c r="DQ162" s="244"/>
      <c r="DR162" s="244"/>
      <c r="DS162" s="244"/>
      <c r="DT162" s="244"/>
      <c r="DU162" s="244"/>
      <c r="DV162" s="244"/>
      <c r="DW162" s="244"/>
      <c r="DX162" s="244"/>
      <c r="DY162" s="244"/>
      <c r="DZ162" s="244"/>
      <c r="EA162" s="244"/>
      <c r="EB162" s="244"/>
      <c r="EC162" s="244"/>
      <c r="ED162" s="244"/>
      <c r="EE162" s="244"/>
      <c r="EF162" s="244"/>
      <c r="EG162" s="244"/>
      <c r="EH162" s="244"/>
      <c r="EI162" s="244"/>
      <c r="EJ162" s="244"/>
      <c r="EK162" s="244"/>
      <c r="EL162" s="244"/>
      <c r="EM162" s="244"/>
      <c r="EN162" s="244"/>
      <c r="EO162" s="244"/>
      <c r="EP162" s="244"/>
      <c r="EQ162" s="244"/>
      <c r="ER162" s="244"/>
      <c r="ES162" s="244"/>
      <c r="ET162" s="244"/>
      <c r="EU162" s="244"/>
      <c r="EV162" s="244"/>
      <c r="EW162" s="244"/>
      <c r="EX162" s="244"/>
      <c r="EY162" s="244"/>
      <c r="EZ162" s="244"/>
      <c r="FA162" s="244"/>
      <c r="FB162" s="244"/>
      <c r="FC162" s="244"/>
      <c r="FD162" s="244"/>
      <c r="FE162" s="244"/>
      <c r="FF162" s="244"/>
      <c r="FG162" s="244"/>
      <c r="FH162" s="244"/>
      <c r="FI162" s="244"/>
      <c r="FJ162" s="244"/>
      <c r="FK162" s="244"/>
      <c r="FL162" s="244"/>
      <c r="FM162" s="244"/>
      <c r="FN162" s="244"/>
      <c r="FO162" s="244"/>
      <c r="FP162" s="244"/>
      <c r="FQ162" s="244"/>
      <c r="FR162" s="244"/>
      <c r="FS162" s="244"/>
      <c r="FT162" s="244"/>
      <c r="FU162" s="244"/>
      <c r="FV162" s="244"/>
      <c r="FW162" s="244"/>
      <c r="FX162" s="244"/>
      <c r="FY162" s="244"/>
      <c r="FZ162" s="244"/>
      <c r="GA162" s="244"/>
      <c r="GB162" s="244"/>
      <c r="GC162" s="244"/>
      <c r="GD162" s="244"/>
      <c r="GE162" s="244"/>
      <c r="GF162" s="244"/>
      <c r="GG162" s="244"/>
      <c r="GH162" s="244"/>
      <c r="GI162" s="244"/>
      <c r="GJ162" s="244"/>
      <c r="GK162" s="244"/>
      <c r="GL162" s="244"/>
      <c r="GM162" s="244"/>
      <c r="GN162" s="244"/>
      <c r="GO162" s="244"/>
      <c r="GP162" s="244"/>
      <c r="GQ162" s="244"/>
      <c r="GR162" s="244"/>
      <c r="GS162" s="244"/>
      <c r="GT162" s="244"/>
      <c r="GU162" s="244"/>
      <c r="GV162" s="244"/>
      <c r="GW162" s="244"/>
      <c r="GX162" s="244"/>
      <c r="GY162" s="244"/>
      <c r="GZ162" s="244"/>
      <c r="HA162" s="244"/>
      <c r="HB162" s="244"/>
      <c r="HC162" s="244"/>
      <c r="HD162" s="244"/>
      <c r="HE162" s="244"/>
      <c r="HF162" s="244"/>
      <c r="HG162" s="244"/>
      <c r="HH162" s="244"/>
      <c r="HI162" s="244"/>
      <c r="HJ162" s="244"/>
      <c r="HK162" s="244"/>
      <c r="HL162" s="244"/>
      <c r="HM162" s="244"/>
      <c r="HN162" s="244"/>
      <c r="HO162" s="244"/>
      <c r="HP162" s="244"/>
      <c r="HQ162" s="244"/>
      <c r="HR162" s="244"/>
      <c r="HS162" s="244"/>
      <c r="HT162" s="244"/>
      <c r="HU162" s="244"/>
      <c r="HV162" s="244"/>
      <c r="HW162" s="244"/>
      <c r="HX162" s="244"/>
      <c r="HY162" s="244"/>
      <c r="HZ162" s="244"/>
      <c r="IA162" s="244"/>
      <c r="IB162" s="244"/>
      <c r="IC162" s="244"/>
      <c r="ID162" s="244"/>
      <c r="IE162" s="244"/>
      <c r="IF162" s="244"/>
      <c r="IG162" s="244"/>
      <c r="IH162" s="244"/>
      <c r="II162" s="244"/>
      <c r="IJ162" s="244"/>
      <c r="IK162" s="244"/>
      <c r="IL162" s="244"/>
      <c r="IM162" s="244"/>
      <c r="IN162" s="244"/>
      <c r="IO162" s="244"/>
      <c r="IP162" s="244"/>
      <c r="IQ162" s="244"/>
      <c r="IR162" s="244"/>
      <c r="IS162" s="244"/>
    </row>
    <row r="163" spans="1:7" ht="12.75">
      <c r="A163" s="211"/>
      <c r="B163" s="244"/>
      <c r="C163" s="211"/>
      <c r="D163" s="212"/>
      <c r="E163" s="211"/>
      <c r="F163" s="212"/>
      <c r="G163" s="202"/>
    </row>
    <row r="164" spans="4:7" ht="12.75">
      <c r="D164" s="212"/>
      <c r="E164" s="211"/>
      <c r="F164" s="212"/>
      <c r="G164" s="202"/>
    </row>
    <row r="165" spans="4:7" ht="12.75">
      <c r="D165" s="212"/>
      <c r="E165" s="211"/>
      <c r="F165" s="212"/>
      <c r="G165" s="202"/>
    </row>
    <row r="166" spans="4:7" ht="12.75">
      <c r="D166" s="212"/>
      <c r="E166" s="211"/>
      <c r="F166" s="212"/>
      <c r="G166" s="20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12" customWidth="1"/>
    <col min="2" max="2" width="25.88671875" style="12" customWidth="1"/>
    <col min="3" max="3" width="1.4375" style="12" customWidth="1"/>
    <col min="4" max="4" width="16.21484375" style="12" customWidth="1"/>
    <col min="5" max="5" width="1.4375" style="12" customWidth="1"/>
    <col min="6" max="6" width="11.99609375" style="12" bestFit="1" customWidth="1"/>
    <col min="7" max="7" width="1.4375" style="12" customWidth="1"/>
    <col min="8" max="8" width="12.88671875" style="12" bestFit="1" customWidth="1"/>
    <col min="9" max="9" width="1.4375" style="12" customWidth="1"/>
    <col min="10" max="10" width="16.21484375" style="12" customWidth="1"/>
    <col min="11" max="11" width="1.4375" style="12" customWidth="1"/>
    <col min="12" max="12" width="11.10546875" style="12" customWidth="1"/>
    <col min="13" max="13" width="2.77734375" style="12" customWidth="1"/>
    <col min="14" max="14" width="16.21484375" style="12" customWidth="1"/>
    <col min="15" max="15" width="1.4375" style="12" customWidth="1"/>
    <col min="16" max="16" width="9.21484375" style="12" customWidth="1"/>
    <col min="17" max="16384" width="8.88671875" style="12" customWidth="1"/>
  </cols>
  <sheetData>
    <row r="1" spans="4:22" s="49" customFormat="1" ht="15">
      <c r="D1" s="68"/>
      <c r="F1" s="68"/>
      <c r="H1" s="68"/>
      <c r="J1" s="68"/>
      <c r="L1" s="68"/>
      <c r="N1" s="68"/>
      <c r="P1" s="68"/>
      <c r="R1" s="68"/>
      <c r="T1" s="68"/>
      <c r="V1" s="68"/>
    </row>
    <row r="2" ht="15.75">
      <c r="B2" s="37" t="s">
        <v>129</v>
      </c>
    </row>
    <row r="3" s="10" customFormat="1" ht="6" customHeight="1">
      <c r="B3" s="9"/>
    </row>
    <row r="4" s="10" customFormat="1" ht="12.75">
      <c r="B4" s="14" t="s">
        <v>119</v>
      </c>
    </row>
    <row r="5" s="10" customFormat="1" ht="6" customHeight="1">
      <c r="B5" s="9"/>
    </row>
    <row r="6" s="10" customFormat="1" ht="12.75">
      <c r="B6" s="14" t="s">
        <v>139</v>
      </c>
    </row>
    <row r="7" spans="2:16" s="10" customFormat="1" ht="12.75" customHeight="1">
      <c r="B7" s="38"/>
      <c r="C7" s="39"/>
      <c r="D7" s="39"/>
      <c r="E7" s="39"/>
      <c r="F7" s="39"/>
      <c r="G7" s="39"/>
      <c r="H7" s="39"/>
      <c r="I7" s="39"/>
      <c r="J7" s="39"/>
      <c r="K7" s="39"/>
      <c r="L7" s="40"/>
      <c r="M7" s="39"/>
      <c r="N7" s="40"/>
      <c r="O7" s="39"/>
      <c r="P7" s="40"/>
    </row>
    <row r="8" spans="2:16" s="10" customFormat="1" ht="24.75" customHeight="1">
      <c r="B8" s="251" t="s">
        <v>117</v>
      </c>
      <c r="C8" s="11"/>
      <c r="D8" s="253" t="s">
        <v>158</v>
      </c>
      <c r="E8" s="11"/>
      <c r="F8" s="253" t="s">
        <v>140</v>
      </c>
      <c r="G8" s="11"/>
      <c r="H8" s="253" t="s">
        <v>141</v>
      </c>
      <c r="I8" s="11"/>
      <c r="J8" s="253" t="s">
        <v>142</v>
      </c>
      <c r="K8" s="11"/>
      <c r="L8" s="272" t="s">
        <v>101</v>
      </c>
      <c r="M8" s="11"/>
      <c r="N8" s="253" t="s">
        <v>143</v>
      </c>
      <c r="O8" s="11"/>
      <c r="P8" s="253" t="s">
        <v>16</v>
      </c>
    </row>
    <row r="9" spans="2:16" s="10" customFormat="1" ht="24.75" customHeight="1">
      <c r="B9" s="252"/>
      <c r="D9" s="254"/>
      <c r="F9" s="254"/>
      <c r="H9" s="254"/>
      <c r="J9" s="254"/>
      <c r="L9" s="273"/>
      <c r="N9" s="254"/>
      <c r="P9" s="254"/>
    </row>
    <row r="10" s="10" customFormat="1" ht="6" customHeight="1">
      <c r="B10" s="9"/>
    </row>
    <row r="11" spans="2:16" s="10" customFormat="1" ht="12.75">
      <c r="B11" s="9" t="s">
        <v>111</v>
      </c>
      <c r="C11" s="41"/>
      <c r="D11" s="42">
        <v>96120049</v>
      </c>
      <c r="F11" s="60">
        <v>95075505</v>
      </c>
      <c r="H11" s="93">
        <v>83344</v>
      </c>
      <c r="J11" s="65">
        <v>95158849</v>
      </c>
      <c r="L11" s="65">
        <v>-961200</v>
      </c>
      <c r="N11" s="94">
        <v>-0.01</v>
      </c>
      <c r="P11" s="9">
        <v>18</v>
      </c>
    </row>
    <row r="12" spans="2:16" s="10" customFormat="1" ht="12.75">
      <c r="B12" s="9" t="s">
        <v>0</v>
      </c>
      <c r="C12" s="41"/>
      <c r="D12" s="42">
        <v>175630743</v>
      </c>
      <c r="F12" s="60">
        <v>174303110</v>
      </c>
      <c r="H12" s="93">
        <v>0</v>
      </c>
      <c r="J12" s="65">
        <v>174303110</v>
      </c>
      <c r="L12" s="65">
        <v>-1327633</v>
      </c>
      <c r="N12" s="94">
        <v>-0.0075592</v>
      </c>
      <c r="P12" s="9">
        <v>17</v>
      </c>
    </row>
    <row r="13" spans="2:16" s="10" customFormat="1" ht="12.75">
      <c r="B13" s="9" t="s">
        <v>1</v>
      </c>
      <c r="C13" s="41"/>
      <c r="D13" s="42">
        <v>154017375</v>
      </c>
      <c r="F13" s="60">
        <v>151964477</v>
      </c>
      <c r="H13" s="93">
        <v>512725</v>
      </c>
      <c r="J13" s="65">
        <v>152477202</v>
      </c>
      <c r="L13" s="65">
        <v>-1540173</v>
      </c>
      <c r="N13" s="94">
        <v>-0.01</v>
      </c>
      <c r="P13" s="9">
        <v>18</v>
      </c>
    </row>
    <row r="14" spans="2:16" s="10" customFormat="1" ht="12.75">
      <c r="B14" s="9" t="s">
        <v>2</v>
      </c>
      <c r="C14" s="41"/>
      <c r="D14" s="42">
        <v>143514454</v>
      </c>
      <c r="F14" s="60">
        <v>142817391</v>
      </c>
      <c r="H14" s="93">
        <v>0</v>
      </c>
      <c r="J14" s="65">
        <v>142817391</v>
      </c>
      <c r="L14" s="65">
        <v>-697063</v>
      </c>
      <c r="N14" s="94">
        <v>-0.0048571</v>
      </c>
      <c r="P14" s="9">
        <v>11</v>
      </c>
    </row>
    <row r="15" spans="2:16" s="10" customFormat="1" ht="12.75">
      <c r="B15" s="9" t="s">
        <v>3</v>
      </c>
      <c r="C15" s="41"/>
      <c r="D15" s="42">
        <v>189714065</v>
      </c>
      <c r="F15" s="60">
        <v>187599321</v>
      </c>
      <c r="H15" s="93">
        <v>217604</v>
      </c>
      <c r="J15" s="65">
        <v>187816925</v>
      </c>
      <c r="L15" s="65">
        <v>-1897140</v>
      </c>
      <c r="N15" s="94">
        <v>-0.01</v>
      </c>
      <c r="P15" s="9">
        <v>18</v>
      </c>
    </row>
    <row r="16" spans="2:16" s="10" customFormat="1" ht="12.75">
      <c r="B16" s="9" t="s">
        <v>112</v>
      </c>
      <c r="C16" s="41"/>
      <c r="D16" s="42">
        <v>175137934</v>
      </c>
      <c r="F16" s="60">
        <v>174083822</v>
      </c>
      <c r="H16" s="93">
        <v>0</v>
      </c>
      <c r="J16" s="65">
        <v>174083822</v>
      </c>
      <c r="L16" s="65">
        <v>-1054112</v>
      </c>
      <c r="N16" s="94">
        <v>-0.0060188</v>
      </c>
      <c r="P16" s="9">
        <v>14</v>
      </c>
    </row>
    <row r="17" spans="2:16" s="10" customFormat="1" ht="12.75">
      <c r="B17" s="9" t="s">
        <v>4</v>
      </c>
      <c r="C17" s="41"/>
      <c r="D17" s="42">
        <v>174502989</v>
      </c>
      <c r="F17" s="60">
        <v>171779162</v>
      </c>
      <c r="H17" s="93">
        <v>978798</v>
      </c>
      <c r="J17" s="65">
        <v>172757960</v>
      </c>
      <c r="L17" s="65">
        <v>-1745029</v>
      </c>
      <c r="N17" s="94">
        <v>-0.01</v>
      </c>
      <c r="P17" s="9">
        <v>18</v>
      </c>
    </row>
    <row r="18" spans="2:16" s="10" customFormat="1" ht="12.75">
      <c r="B18" s="9" t="s">
        <v>5</v>
      </c>
      <c r="C18" s="41"/>
      <c r="D18" s="42">
        <v>101540851</v>
      </c>
      <c r="F18" s="60">
        <v>101273649</v>
      </c>
      <c r="H18" s="93">
        <v>0</v>
      </c>
      <c r="J18" s="65">
        <v>101273649</v>
      </c>
      <c r="L18" s="65">
        <v>-267202</v>
      </c>
      <c r="N18" s="94">
        <v>-0.0026315</v>
      </c>
      <c r="P18" s="9">
        <v>8</v>
      </c>
    </row>
    <row r="19" spans="2:16" s="10" customFormat="1" ht="12.75">
      <c r="B19" s="9" t="s">
        <v>6</v>
      </c>
      <c r="C19" s="41"/>
      <c r="D19" s="42">
        <v>162247336</v>
      </c>
      <c r="F19" s="60">
        <v>161656042</v>
      </c>
      <c r="H19" s="93">
        <v>0</v>
      </c>
      <c r="J19" s="65">
        <v>161656042</v>
      </c>
      <c r="L19" s="65">
        <v>-591294</v>
      </c>
      <c r="N19" s="94">
        <v>-0.0036444</v>
      </c>
      <c r="P19" s="9">
        <v>9</v>
      </c>
    </row>
    <row r="20" spans="2:16" s="10" customFormat="1" ht="12.75">
      <c r="B20" s="9" t="s">
        <v>7</v>
      </c>
      <c r="C20" s="41"/>
      <c r="D20" s="42">
        <v>260174123</v>
      </c>
      <c r="F20" s="60">
        <v>258830798</v>
      </c>
      <c r="H20" s="93">
        <v>0</v>
      </c>
      <c r="J20" s="65">
        <v>258830798</v>
      </c>
      <c r="L20" s="65">
        <v>-1343325</v>
      </c>
      <c r="N20" s="94">
        <v>-0.0051632</v>
      </c>
      <c r="P20" s="9">
        <v>13</v>
      </c>
    </row>
    <row r="21" spans="2:16" s="10" customFormat="1" ht="12.75">
      <c r="B21" s="9" t="s">
        <v>113</v>
      </c>
      <c r="C21" s="41"/>
      <c r="D21" s="42">
        <v>319969710</v>
      </c>
      <c r="F21" s="60">
        <v>319987940</v>
      </c>
      <c r="H21" s="93">
        <v>0</v>
      </c>
      <c r="J21" s="65">
        <v>319987940</v>
      </c>
      <c r="L21" s="65">
        <v>18230</v>
      </c>
      <c r="N21" s="94">
        <v>5.7E-05</v>
      </c>
      <c r="P21" s="9">
        <v>7</v>
      </c>
    </row>
    <row r="22" spans="2:16" s="10" customFormat="1" ht="12.75">
      <c r="B22" s="9" t="s">
        <v>114</v>
      </c>
      <c r="C22" s="41"/>
      <c r="D22" s="42">
        <v>212919358</v>
      </c>
      <c r="F22" s="60">
        <v>213406352</v>
      </c>
      <c r="H22" s="93">
        <v>0</v>
      </c>
      <c r="J22" s="65">
        <v>213406352</v>
      </c>
      <c r="L22" s="65">
        <v>486994</v>
      </c>
      <c r="N22" s="94">
        <v>0.0022872</v>
      </c>
      <c r="P22" s="9">
        <v>4</v>
      </c>
    </row>
    <row r="23" spans="2:16" s="10" customFormat="1" ht="12.75">
      <c r="B23" s="9" t="s">
        <v>115</v>
      </c>
      <c r="C23" s="41"/>
      <c r="D23" s="42">
        <v>192141234</v>
      </c>
      <c r="F23" s="60">
        <v>190919618</v>
      </c>
      <c r="H23" s="93">
        <v>0</v>
      </c>
      <c r="J23" s="65">
        <v>190919618</v>
      </c>
      <c r="L23" s="65">
        <v>-1221616</v>
      </c>
      <c r="N23" s="94">
        <v>-0.0063579</v>
      </c>
      <c r="P23" s="9">
        <v>15</v>
      </c>
    </row>
    <row r="24" spans="2:16" s="10" customFormat="1" ht="12.75">
      <c r="B24" s="9" t="s">
        <v>27</v>
      </c>
      <c r="C24" s="41"/>
      <c r="D24" s="42">
        <v>152959343</v>
      </c>
      <c r="F24" s="60">
        <v>151922556</v>
      </c>
      <c r="H24" s="93">
        <v>0</v>
      </c>
      <c r="J24" s="65">
        <v>151922556</v>
      </c>
      <c r="L24" s="65">
        <v>-1036787</v>
      </c>
      <c r="N24" s="94">
        <v>-0.0067782</v>
      </c>
      <c r="P24" s="9">
        <v>16</v>
      </c>
    </row>
    <row r="25" spans="2:16" s="10" customFormat="1" ht="12.75">
      <c r="B25" s="9" t="s">
        <v>8</v>
      </c>
      <c r="C25" s="41"/>
      <c r="D25" s="42">
        <v>365177164</v>
      </c>
      <c r="F25" s="60">
        <v>366379796</v>
      </c>
      <c r="H25" s="93">
        <v>0</v>
      </c>
      <c r="J25" s="65">
        <v>366379796</v>
      </c>
      <c r="L25" s="65">
        <v>1202632</v>
      </c>
      <c r="N25" s="94">
        <v>0.0032933</v>
      </c>
      <c r="P25" s="9">
        <v>3</v>
      </c>
    </row>
    <row r="26" spans="2:16" s="10" customFormat="1" ht="12.75">
      <c r="B26" s="9" t="s">
        <v>9</v>
      </c>
      <c r="C26" s="41"/>
      <c r="D26" s="42">
        <v>90548849</v>
      </c>
      <c r="F26" s="60">
        <v>90851828</v>
      </c>
      <c r="H26" s="93">
        <v>0</v>
      </c>
      <c r="J26" s="65">
        <v>90851828</v>
      </c>
      <c r="L26" s="65">
        <v>302979</v>
      </c>
      <c r="N26" s="94">
        <v>0.003346</v>
      </c>
      <c r="P26" s="9">
        <v>2</v>
      </c>
    </row>
    <row r="27" spans="2:16" s="10" customFormat="1" ht="12.75">
      <c r="B27" s="9" t="s">
        <v>10</v>
      </c>
      <c r="C27" s="41"/>
      <c r="D27" s="42">
        <v>267985910</v>
      </c>
      <c r="F27" s="60">
        <v>266680069</v>
      </c>
      <c r="H27" s="93">
        <v>0</v>
      </c>
      <c r="J27" s="65">
        <v>266680069</v>
      </c>
      <c r="L27" s="65">
        <v>-1305841</v>
      </c>
      <c r="N27" s="94">
        <v>-0.0048728</v>
      </c>
      <c r="P27" s="9">
        <v>12</v>
      </c>
    </row>
    <row r="28" spans="2:16" s="10" customFormat="1" ht="12.75">
      <c r="B28" s="9" t="s">
        <v>11</v>
      </c>
      <c r="C28" s="41"/>
      <c r="D28" s="42">
        <v>110626650</v>
      </c>
      <c r="F28" s="60">
        <v>110098964</v>
      </c>
      <c r="H28" s="93">
        <v>0</v>
      </c>
      <c r="J28" s="65">
        <v>110098964</v>
      </c>
      <c r="L28" s="65">
        <v>-527686</v>
      </c>
      <c r="N28" s="94">
        <v>-0.00477</v>
      </c>
      <c r="P28" s="9">
        <v>10</v>
      </c>
    </row>
    <row r="29" spans="2:16" s="10" customFormat="1" ht="12.75">
      <c r="B29" s="9" t="s">
        <v>12</v>
      </c>
      <c r="C29" s="41"/>
      <c r="D29" s="42">
        <v>131914169</v>
      </c>
      <c r="F29" s="60">
        <v>132065426</v>
      </c>
      <c r="H29" s="93">
        <v>0</v>
      </c>
      <c r="J29" s="65">
        <v>132065426</v>
      </c>
      <c r="L29" s="65">
        <v>151257</v>
      </c>
      <c r="N29" s="94">
        <v>0.0011466</v>
      </c>
      <c r="P29" s="9">
        <v>6</v>
      </c>
    </row>
    <row r="30" spans="2:16" s="10" customFormat="1" ht="12.75">
      <c r="B30" s="9" t="s">
        <v>13</v>
      </c>
      <c r="C30" s="41"/>
      <c r="D30" s="42">
        <v>93558523</v>
      </c>
      <c r="F30" s="60">
        <v>91920216</v>
      </c>
      <c r="H30" s="93">
        <v>702722</v>
      </c>
      <c r="J30" s="65">
        <v>92622938</v>
      </c>
      <c r="L30" s="65">
        <v>-935585</v>
      </c>
      <c r="N30" s="94">
        <v>-0.01</v>
      </c>
      <c r="P30" s="9">
        <v>18</v>
      </c>
    </row>
    <row r="31" spans="2:16" s="10" customFormat="1" ht="12.75">
      <c r="B31" s="9" t="s">
        <v>14</v>
      </c>
      <c r="C31" s="41"/>
      <c r="D31" s="42">
        <v>213423341</v>
      </c>
      <c r="F31" s="60">
        <v>213758904</v>
      </c>
      <c r="H31" s="93">
        <v>0</v>
      </c>
      <c r="J31" s="65">
        <v>213758904</v>
      </c>
      <c r="L31" s="65">
        <v>335563</v>
      </c>
      <c r="N31" s="94">
        <v>0.0015723</v>
      </c>
      <c r="P31" s="9">
        <v>5</v>
      </c>
    </row>
    <row r="32" spans="2:16" s="10" customFormat="1" ht="12.75">
      <c r="B32" s="9" t="s">
        <v>15</v>
      </c>
      <c r="C32" s="41"/>
      <c r="D32" s="42">
        <v>442311761</v>
      </c>
      <c r="E32" s="11"/>
      <c r="F32" s="60">
        <v>443969694</v>
      </c>
      <c r="G32" s="11"/>
      <c r="H32" s="93">
        <v>0</v>
      </c>
      <c r="I32" s="11"/>
      <c r="J32" s="65">
        <v>443969694</v>
      </c>
      <c r="K32" s="11"/>
      <c r="L32" s="65">
        <v>1657933</v>
      </c>
      <c r="M32" s="11"/>
      <c r="N32" s="94">
        <v>0.0037483</v>
      </c>
      <c r="O32" s="11"/>
      <c r="P32" s="9">
        <v>1</v>
      </c>
    </row>
    <row r="33" spans="2:16" s="10" customFormat="1" ht="6" customHeight="1">
      <c r="B33" s="38"/>
      <c r="C33" s="39"/>
      <c r="D33" s="43"/>
      <c r="E33" s="39"/>
      <c r="F33" s="43"/>
      <c r="G33" s="39"/>
      <c r="H33" s="43"/>
      <c r="I33" s="39"/>
      <c r="J33" s="44"/>
      <c r="K33" s="39"/>
      <c r="L33" s="45"/>
      <c r="M33" s="39"/>
      <c r="N33" s="45"/>
      <c r="O33" s="39"/>
      <c r="P33" s="45"/>
    </row>
    <row r="34" spans="2:16" s="10" customFormat="1" ht="18.75" customHeight="1">
      <c r="B34" s="46" t="s">
        <v>116</v>
      </c>
      <c r="C34" s="39"/>
      <c r="D34" s="95">
        <v>4226135931</v>
      </c>
      <c r="E34" s="39"/>
      <c r="F34" s="95">
        <v>4211344640</v>
      </c>
      <c r="G34" s="39"/>
      <c r="H34" s="95">
        <v>2495193</v>
      </c>
      <c r="I34" s="39"/>
      <c r="J34" s="95">
        <v>4213839833</v>
      </c>
      <c r="K34" s="39"/>
      <c r="L34" s="95">
        <v>-12296098</v>
      </c>
      <c r="M34" s="39"/>
      <c r="N34" s="96">
        <v>-0.0029095</v>
      </c>
      <c r="O34" s="39"/>
      <c r="P34" s="95"/>
    </row>
    <row r="35" spans="2:16" s="10" customFormat="1" ht="12.75">
      <c r="B35" s="47"/>
      <c r="C35" s="11"/>
      <c r="D35" s="48"/>
      <c r="E35" s="11"/>
      <c r="F35" s="48"/>
      <c r="G35" s="11"/>
      <c r="H35" s="48"/>
      <c r="I35" s="11"/>
      <c r="J35" s="48"/>
      <c r="K35" s="11"/>
      <c r="L35" s="48"/>
      <c r="M35" s="11"/>
      <c r="N35" s="48"/>
      <c r="O35" s="11"/>
      <c r="P35" s="48"/>
    </row>
    <row r="36" s="10" customFormat="1" ht="12.75">
      <c r="B36" s="54" t="s">
        <v>157</v>
      </c>
    </row>
    <row r="37" s="10" customFormat="1" ht="12.75"/>
    <row r="38" s="10" customFormat="1" ht="12.75"/>
    <row r="39" s="10" customFormat="1" ht="12.75">
      <c r="H39" s="36"/>
    </row>
    <row r="40" s="10" customFormat="1" ht="12.75">
      <c r="B40" s="9"/>
    </row>
    <row r="41" spans="2:14" ht="15">
      <c r="B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5">
      <c r="B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ht="15">
      <c r="B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ht="15">
      <c r="B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ht="15">
      <c r="B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">
      <c r="B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">
      <c r="B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>
      <c r="B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5">
      <c r="B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5">
      <c r="B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15">
      <c r="B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5">
      <c r="B52" s="9"/>
      <c r="D52" s="10"/>
      <c r="E52" s="10"/>
      <c r="F52" s="92"/>
      <c r="G52" s="10"/>
      <c r="H52" s="10"/>
      <c r="I52" s="10"/>
      <c r="J52" s="92"/>
      <c r="K52" s="10"/>
      <c r="L52" s="10"/>
      <c r="M52" s="10"/>
      <c r="N52" s="10"/>
    </row>
    <row r="53" spans="2:14" ht="15">
      <c r="B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5">
      <c r="B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5">
      <c r="B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ht="15">
      <c r="B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5">
      <c r="B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ht="15">
      <c r="B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5">
      <c r="B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2:14" ht="15">
      <c r="B60" s="9"/>
      <c r="D60" s="10"/>
      <c r="E60" s="10"/>
      <c r="F60" s="92"/>
      <c r="G60" s="10"/>
      <c r="H60" s="10"/>
      <c r="I60" s="10"/>
      <c r="J60" s="92"/>
      <c r="K60" s="10"/>
      <c r="L60" s="10"/>
      <c r="M60" s="10"/>
      <c r="N60" s="10"/>
    </row>
    <row r="61" spans="2:14" ht="15">
      <c r="B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</sheetData>
  <sheetProtection/>
  <mergeCells count="8">
    <mergeCell ref="B8:B9"/>
    <mergeCell ref="N8:N9"/>
    <mergeCell ref="P8:P9"/>
    <mergeCell ref="L8:L9"/>
    <mergeCell ref="D8:D9"/>
    <mergeCell ref="F8:F9"/>
    <mergeCell ref="H8:H9"/>
    <mergeCell ref="J8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9" customWidth="1"/>
    <col min="2" max="2" width="25.88671875" style="9" customWidth="1"/>
    <col min="3" max="3" width="2.77734375" style="9" customWidth="1"/>
    <col min="4" max="4" width="21.4453125" style="9" customWidth="1"/>
    <col min="5" max="5" width="2.77734375" style="9" customWidth="1"/>
    <col min="6" max="6" width="21.77734375" style="9" customWidth="1"/>
    <col min="7" max="7" width="2.77734375" style="9" customWidth="1"/>
    <col min="8" max="8" width="11.88671875" style="9" customWidth="1"/>
    <col min="9" max="9" width="2.77734375" style="9" customWidth="1"/>
    <col min="10" max="10" width="11.88671875" style="9" customWidth="1"/>
    <col min="11" max="12" width="8.88671875" style="9" customWidth="1"/>
    <col min="13" max="16384" width="8.88671875" style="9" customWidth="1"/>
  </cols>
  <sheetData>
    <row r="1" spans="4:10" s="49" customFormat="1" ht="15">
      <c r="D1" s="68"/>
      <c r="E1" s="68"/>
      <c r="F1" s="68"/>
      <c r="G1" s="68"/>
      <c r="H1" s="68"/>
      <c r="I1" s="68"/>
      <c r="J1" s="68"/>
    </row>
    <row r="2" s="49" customFormat="1" ht="15.75">
      <c r="B2" s="37" t="s">
        <v>129</v>
      </c>
    </row>
    <row r="3" ht="6" customHeight="1"/>
    <row r="4" ht="12.75">
      <c r="B4" s="14" t="s">
        <v>119</v>
      </c>
    </row>
    <row r="5" ht="6" customHeight="1"/>
    <row r="6" ht="12.75">
      <c r="B6" s="14" t="s">
        <v>102</v>
      </c>
    </row>
    <row r="7" spans="2:11" ht="12.75" customHeight="1">
      <c r="B7" s="38"/>
      <c r="C7" s="38"/>
      <c r="D7" s="38"/>
      <c r="E7" s="38"/>
      <c r="F7" s="38"/>
      <c r="G7" s="38"/>
      <c r="H7" s="38"/>
      <c r="I7" s="38"/>
      <c r="J7" s="50" t="s">
        <v>96</v>
      </c>
      <c r="K7" s="68"/>
    </row>
    <row r="8" spans="2:10" ht="26.25" customHeight="1">
      <c r="B8" s="251" t="s">
        <v>117</v>
      </c>
      <c r="D8" s="253" t="s">
        <v>144</v>
      </c>
      <c r="E8" s="59"/>
      <c r="F8" s="253" t="s">
        <v>149</v>
      </c>
      <c r="G8" s="59"/>
      <c r="H8" s="253" t="s">
        <v>93</v>
      </c>
      <c r="J8" s="253" t="s">
        <v>16</v>
      </c>
    </row>
    <row r="9" spans="2:10" ht="26.25" customHeight="1">
      <c r="B9" s="252"/>
      <c r="D9" s="254"/>
      <c r="E9" s="59"/>
      <c r="F9" s="254"/>
      <c r="G9" s="59"/>
      <c r="H9" s="254"/>
      <c r="J9" s="254"/>
    </row>
    <row r="10" ht="6" customHeight="1"/>
    <row r="11" spans="2:12" ht="12.75">
      <c r="B11" s="9" t="s">
        <v>111</v>
      </c>
      <c r="D11" s="42">
        <v>95811835</v>
      </c>
      <c r="E11" s="65"/>
      <c r="F11" s="42">
        <v>95158849</v>
      </c>
      <c r="H11" s="97">
        <v>-0.006815</v>
      </c>
      <c r="J11" s="52">
        <v>18</v>
      </c>
      <c r="L11" s="117"/>
    </row>
    <row r="12" spans="2:12" ht="12.75">
      <c r="B12" s="9" t="s">
        <v>0</v>
      </c>
      <c r="D12" s="42">
        <v>175127334</v>
      </c>
      <c r="E12" s="65"/>
      <c r="F12" s="42">
        <v>174303110</v>
      </c>
      <c r="H12" s="97">
        <v>-0.004706</v>
      </c>
      <c r="J12" s="52">
        <v>17</v>
      </c>
      <c r="L12" s="117"/>
    </row>
    <row r="13" spans="2:12" ht="12.75">
      <c r="B13" s="9" t="s">
        <v>1</v>
      </c>
      <c r="D13" s="42">
        <v>153614563</v>
      </c>
      <c r="E13" s="65"/>
      <c r="F13" s="42">
        <v>152477202</v>
      </c>
      <c r="H13" s="97">
        <v>-0.007404</v>
      </c>
      <c r="J13" s="52">
        <v>22</v>
      </c>
      <c r="L13" s="117"/>
    </row>
    <row r="14" spans="2:12" ht="12.75">
      <c r="B14" s="9" t="s">
        <v>2</v>
      </c>
      <c r="D14" s="42">
        <v>143119148</v>
      </c>
      <c r="E14" s="65"/>
      <c r="F14" s="42">
        <v>142817391</v>
      </c>
      <c r="H14" s="97">
        <v>-0.002108</v>
      </c>
      <c r="J14" s="52">
        <v>11</v>
      </c>
      <c r="L14" s="117"/>
    </row>
    <row r="15" spans="2:12" ht="12.75">
      <c r="B15" s="9" t="s">
        <v>3</v>
      </c>
      <c r="D15" s="42">
        <v>189156283</v>
      </c>
      <c r="E15" s="65"/>
      <c r="F15" s="42">
        <v>187816925</v>
      </c>
      <c r="H15" s="97">
        <v>-0.007081</v>
      </c>
      <c r="J15" s="52">
        <v>20</v>
      </c>
      <c r="L15" s="117"/>
    </row>
    <row r="16" spans="2:12" ht="12.75">
      <c r="B16" s="9" t="s">
        <v>112</v>
      </c>
      <c r="D16" s="42">
        <v>174636390</v>
      </c>
      <c r="E16" s="65"/>
      <c r="F16" s="42">
        <v>174083822</v>
      </c>
      <c r="H16" s="97">
        <v>-0.003164</v>
      </c>
      <c r="J16" s="52">
        <v>14</v>
      </c>
      <c r="L16" s="117"/>
    </row>
    <row r="17" spans="2:12" ht="12.75">
      <c r="B17" s="9" t="s">
        <v>4</v>
      </c>
      <c r="D17" s="42">
        <v>174026422</v>
      </c>
      <c r="E17" s="65"/>
      <c r="F17" s="42">
        <v>172757960</v>
      </c>
      <c r="H17" s="97">
        <v>-0.007289</v>
      </c>
      <c r="J17" s="52">
        <v>21</v>
      </c>
      <c r="L17" s="117"/>
    </row>
    <row r="18" spans="2:12" ht="12.75">
      <c r="B18" s="9" t="s">
        <v>5</v>
      </c>
      <c r="D18" s="42">
        <v>101250886</v>
      </c>
      <c r="E18" s="65"/>
      <c r="F18" s="42">
        <v>101273649</v>
      </c>
      <c r="H18" s="97">
        <v>0.000225</v>
      </c>
      <c r="J18" s="52">
        <v>8</v>
      </c>
      <c r="L18" s="117"/>
    </row>
    <row r="19" spans="2:12" ht="12.75">
      <c r="B19" s="9" t="s">
        <v>6</v>
      </c>
      <c r="D19" s="42">
        <v>161774256</v>
      </c>
      <c r="E19" s="65"/>
      <c r="F19" s="42">
        <v>161656042</v>
      </c>
      <c r="H19" s="97">
        <v>-0.000731</v>
      </c>
      <c r="J19" s="52">
        <v>9</v>
      </c>
      <c r="L19" s="117"/>
    </row>
    <row r="20" spans="2:12" ht="12.75">
      <c r="B20" s="9" t="s">
        <v>7</v>
      </c>
      <c r="D20" s="42">
        <v>259439648</v>
      </c>
      <c r="E20" s="65"/>
      <c r="F20" s="42">
        <v>258830798</v>
      </c>
      <c r="H20" s="97">
        <v>-0.002347</v>
      </c>
      <c r="J20" s="52">
        <v>13</v>
      </c>
      <c r="L20" s="117"/>
    </row>
    <row r="21" spans="2:12" ht="12.75">
      <c r="B21" s="9" t="s">
        <v>113</v>
      </c>
      <c r="D21" s="42">
        <v>319087205</v>
      </c>
      <c r="E21" s="65"/>
      <c r="F21" s="42">
        <v>319987940</v>
      </c>
      <c r="H21" s="97">
        <v>0.002823</v>
      </c>
      <c r="J21" s="52">
        <v>7</v>
      </c>
      <c r="L21" s="117"/>
    </row>
    <row r="22" spans="2:12" ht="12.75">
      <c r="B22" s="9" t="s">
        <v>114</v>
      </c>
      <c r="D22" s="42">
        <v>212340809</v>
      </c>
      <c r="E22" s="65"/>
      <c r="F22" s="42">
        <v>213406352</v>
      </c>
      <c r="H22" s="97">
        <v>0.005018</v>
      </c>
      <c r="J22" s="52">
        <v>4</v>
      </c>
      <c r="L22" s="117"/>
    </row>
    <row r="23" spans="2:12" ht="12.75">
      <c r="B23" s="9" t="s">
        <v>115</v>
      </c>
      <c r="D23" s="42">
        <v>191581742</v>
      </c>
      <c r="E23" s="65"/>
      <c r="F23" s="42">
        <v>190919618</v>
      </c>
      <c r="H23" s="97">
        <v>-0.003456</v>
      </c>
      <c r="J23" s="52">
        <v>15</v>
      </c>
      <c r="L23" s="117"/>
    </row>
    <row r="24" spans="2:12" ht="12.75">
      <c r="B24" s="9" t="s">
        <v>27</v>
      </c>
      <c r="D24" s="42">
        <v>152480479</v>
      </c>
      <c r="E24" s="65"/>
      <c r="F24" s="42">
        <v>151922556</v>
      </c>
      <c r="H24" s="97">
        <v>-0.003659</v>
      </c>
      <c r="J24" s="52">
        <v>16</v>
      </c>
      <c r="L24" s="117"/>
    </row>
    <row r="25" spans="2:12" ht="12.75">
      <c r="B25" s="9" t="s">
        <v>8</v>
      </c>
      <c r="D25" s="42">
        <v>364176172</v>
      </c>
      <c r="E25" s="65"/>
      <c r="F25" s="42">
        <v>366379796</v>
      </c>
      <c r="H25" s="97">
        <v>0.006051</v>
      </c>
      <c r="J25" s="52">
        <v>3</v>
      </c>
      <c r="L25" s="117"/>
    </row>
    <row r="26" spans="2:12" ht="12.75">
      <c r="B26" s="9" t="s">
        <v>9</v>
      </c>
      <c r="D26" s="42">
        <v>90305039</v>
      </c>
      <c r="E26" s="65"/>
      <c r="F26" s="42">
        <v>90851828</v>
      </c>
      <c r="H26" s="97">
        <v>0.006055</v>
      </c>
      <c r="J26" s="52">
        <v>2</v>
      </c>
      <c r="L26" s="117"/>
    </row>
    <row r="27" spans="2:12" ht="12.75">
      <c r="B27" s="9" t="s">
        <v>10</v>
      </c>
      <c r="D27" s="42">
        <v>267240454</v>
      </c>
      <c r="E27" s="65"/>
      <c r="F27" s="42">
        <v>266680069</v>
      </c>
      <c r="H27" s="97">
        <v>-0.002097</v>
      </c>
      <c r="J27" s="52">
        <v>10</v>
      </c>
      <c r="L27" s="117"/>
    </row>
    <row r="28" spans="2:12" ht="12.75">
      <c r="B28" s="9" t="s">
        <v>11</v>
      </c>
      <c r="D28" s="42">
        <v>110350524</v>
      </c>
      <c r="E28" s="65"/>
      <c r="F28" s="42">
        <v>110098964</v>
      </c>
      <c r="H28" s="97">
        <v>-0.00228</v>
      </c>
      <c r="J28" s="52">
        <v>12</v>
      </c>
      <c r="L28" s="117"/>
    </row>
    <row r="29" spans="2:12" ht="12.75">
      <c r="B29" s="9" t="s">
        <v>12</v>
      </c>
      <c r="D29" s="42">
        <v>131542711</v>
      </c>
      <c r="E29" s="65"/>
      <c r="F29" s="42">
        <v>132065426</v>
      </c>
      <c r="H29" s="97">
        <v>0.003974</v>
      </c>
      <c r="J29" s="52">
        <v>6</v>
      </c>
      <c r="L29" s="117"/>
    </row>
    <row r="30" spans="2:12" ht="12.75">
      <c r="B30" s="9" t="s">
        <v>13</v>
      </c>
      <c r="D30" s="42">
        <v>93268176</v>
      </c>
      <c r="E30" s="65"/>
      <c r="F30" s="42">
        <v>92622938</v>
      </c>
      <c r="H30" s="97">
        <v>-0.006918</v>
      </c>
      <c r="J30" s="52">
        <v>19</v>
      </c>
      <c r="L30" s="117"/>
    </row>
    <row r="31" spans="2:12" ht="12.75">
      <c r="B31" s="9" t="s">
        <v>14</v>
      </c>
      <c r="C31" s="52"/>
      <c r="D31" s="42">
        <v>212790074</v>
      </c>
      <c r="E31" s="42"/>
      <c r="F31" s="42">
        <v>213758904</v>
      </c>
      <c r="G31" s="52"/>
      <c r="H31" s="97">
        <v>0.004553</v>
      </c>
      <c r="I31" s="52"/>
      <c r="J31" s="52">
        <v>5</v>
      </c>
      <c r="L31" s="117"/>
    </row>
    <row r="32" spans="2:12" ht="12.75">
      <c r="B32" s="9" t="s">
        <v>15</v>
      </c>
      <c r="C32" s="52"/>
      <c r="D32" s="42">
        <v>440946781</v>
      </c>
      <c r="E32" s="42"/>
      <c r="F32" s="42">
        <v>443969694</v>
      </c>
      <c r="G32" s="52"/>
      <c r="H32" s="97">
        <v>0.006856</v>
      </c>
      <c r="I32" s="52"/>
      <c r="J32" s="52">
        <v>1</v>
      </c>
      <c r="L32" s="117"/>
    </row>
    <row r="33" spans="2:12" ht="6" customHeight="1">
      <c r="B33" s="38"/>
      <c r="C33" s="38"/>
      <c r="D33" s="62"/>
      <c r="E33" s="62"/>
      <c r="F33" s="62"/>
      <c r="G33" s="38"/>
      <c r="H33" s="83"/>
      <c r="I33" s="38"/>
      <c r="J33" s="38"/>
      <c r="L33" s="117"/>
    </row>
    <row r="34" spans="2:10" ht="16.5" customHeight="1">
      <c r="B34" s="46" t="s">
        <v>116</v>
      </c>
      <c r="C34" s="38"/>
      <c r="D34" s="67">
        <v>4214066931</v>
      </c>
      <c r="E34" s="67"/>
      <c r="F34" s="67">
        <v>4213839833</v>
      </c>
      <c r="G34" s="46"/>
      <c r="H34" s="98">
        <v>-5.389045872275919E-05</v>
      </c>
      <c r="I34" s="38"/>
      <c r="J34" s="38"/>
    </row>
    <row r="35" ht="6" customHeight="1"/>
  </sheetData>
  <sheetProtection/>
  <mergeCells count="5">
    <mergeCell ref="B8:B9"/>
    <mergeCell ref="D8:D9"/>
    <mergeCell ref="F8:F9"/>
    <mergeCell ref="H8:H9"/>
    <mergeCell ref="J8:J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9" customWidth="1"/>
    <col min="2" max="2" width="25.88671875" style="9" customWidth="1"/>
    <col min="3" max="3" width="2.77734375" style="9" customWidth="1"/>
    <col min="4" max="4" width="21.4453125" style="9" customWidth="1"/>
    <col min="5" max="5" width="2.77734375" style="9" customWidth="1"/>
    <col min="6" max="6" width="16.88671875" style="9" customWidth="1"/>
    <col min="7" max="7" width="2.77734375" style="9" customWidth="1"/>
    <col min="8" max="8" width="11.88671875" style="9" customWidth="1"/>
    <col min="9" max="10" width="8.88671875" style="9" customWidth="1"/>
    <col min="11" max="11" width="10.88671875" style="9" bestFit="1" customWidth="1"/>
    <col min="12" max="16384" width="8.88671875" style="9" customWidth="1"/>
  </cols>
  <sheetData>
    <row r="1" spans="4:11" s="49" customFormat="1" ht="15">
      <c r="D1" s="68"/>
      <c r="E1" s="68"/>
      <c r="F1" s="68"/>
      <c r="G1" s="68"/>
      <c r="H1" s="68"/>
      <c r="I1" s="68"/>
      <c r="J1" s="68"/>
      <c r="K1" s="68"/>
    </row>
    <row r="2" s="49" customFormat="1" ht="15.75">
      <c r="B2" s="37" t="s">
        <v>129</v>
      </c>
    </row>
    <row r="3" ht="6" customHeight="1"/>
    <row r="4" ht="12.75">
      <c r="B4" s="14" t="s">
        <v>119</v>
      </c>
    </row>
    <row r="5" ht="6" customHeight="1"/>
    <row r="6" ht="12.75">
      <c r="B6" s="14" t="s">
        <v>166</v>
      </c>
    </row>
    <row r="7" spans="2:8" ht="12.75" customHeight="1">
      <c r="B7" s="38"/>
      <c r="C7" s="38"/>
      <c r="D7" s="38"/>
      <c r="E7" s="38"/>
      <c r="F7" s="38"/>
      <c r="G7" s="38"/>
      <c r="H7" s="38"/>
    </row>
    <row r="8" spans="2:8" ht="26.25" customHeight="1">
      <c r="B8" s="251" t="s">
        <v>117</v>
      </c>
      <c r="D8" s="253" t="s">
        <v>165</v>
      </c>
      <c r="E8" s="59"/>
      <c r="F8" s="253" t="s">
        <v>120</v>
      </c>
      <c r="H8" s="253" t="s">
        <v>16</v>
      </c>
    </row>
    <row r="9" spans="2:8" ht="26.25" customHeight="1">
      <c r="B9" s="252"/>
      <c r="D9" s="254"/>
      <c r="E9" s="59"/>
      <c r="F9" s="254"/>
      <c r="H9" s="254"/>
    </row>
    <row r="10" ht="6" customHeight="1"/>
    <row r="11" spans="2:11" ht="12.75">
      <c r="B11" s="9" t="s">
        <v>111</v>
      </c>
      <c r="D11" s="42">
        <v>95158849</v>
      </c>
      <c r="F11" s="87">
        <v>1356.0448044090422</v>
      </c>
      <c r="H11" s="9">
        <v>11</v>
      </c>
      <c r="J11" s="92"/>
      <c r="K11" s="87"/>
    </row>
    <row r="12" spans="2:11" ht="12.75">
      <c r="B12" s="9" t="s">
        <v>0</v>
      </c>
      <c r="D12" s="42">
        <v>174303110</v>
      </c>
      <c r="F12" s="87">
        <v>1405.2792884549528</v>
      </c>
      <c r="H12" s="9">
        <v>9</v>
      </c>
      <c r="J12" s="92"/>
      <c r="K12" s="87"/>
    </row>
    <row r="13" spans="2:11" ht="12.75">
      <c r="B13" s="9" t="s">
        <v>1</v>
      </c>
      <c r="D13" s="42">
        <v>152477202</v>
      </c>
      <c r="F13" s="87">
        <v>1302.6877732639366</v>
      </c>
      <c r="H13" s="9">
        <v>15</v>
      </c>
      <c r="J13" s="92"/>
      <c r="K13" s="87"/>
    </row>
    <row r="14" spans="2:11" ht="12.75">
      <c r="B14" s="9" t="s">
        <v>2</v>
      </c>
      <c r="D14" s="42">
        <v>142817391</v>
      </c>
      <c r="F14" s="87">
        <v>1491.8927769722347</v>
      </c>
      <c r="H14" s="9">
        <v>5</v>
      </c>
      <c r="J14" s="92"/>
      <c r="K14" s="87"/>
    </row>
    <row r="15" spans="2:11" ht="12.75">
      <c r="B15" s="9" t="s">
        <v>3</v>
      </c>
      <c r="D15" s="42">
        <v>187816925</v>
      </c>
      <c r="F15" s="87">
        <v>1210.2690184708745</v>
      </c>
      <c r="H15" s="9">
        <v>19</v>
      </c>
      <c r="J15" s="92"/>
      <c r="K15" s="87"/>
    </row>
    <row r="16" spans="2:11" ht="12.75">
      <c r="B16" s="9" t="s">
        <v>112</v>
      </c>
      <c r="D16" s="42">
        <v>174083822</v>
      </c>
      <c r="F16" s="87">
        <v>1235.573157780948</v>
      </c>
      <c r="H16" s="9">
        <v>18</v>
      </c>
      <c r="J16" s="92"/>
      <c r="K16" s="87"/>
    </row>
    <row r="17" spans="2:11" ht="12.75">
      <c r="B17" s="9" t="s">
        <v>4</v>
      </c>
      <c r="D17" s="42">
        <v>172757960</v>
      </c>
      <c r="F17" s="87">
        <v>1311.548046119168</v>
      </c>
      <c r="H17" s="9">
        <v>14</v>
      </c>
      <c r="J17" s="92"/>
      <c r="K17" s="87"/>
    </row>
    <row r="18" spans="2:11" ht="12.75">
      <c r="B18" s="9" t="s">
        <v>5</v>
      </c>
      <c r="D18" s="42">
        <v>101273649</v>
      </c>
      <c r="F18" s="87">
        <v>1322.748009371409</v>
      </c>
      <c r="H18" s="9">
        <v>13</v>
      </c>
      <c r="J18" s="92"/>
      <c r="K18" s="87"/>
    </row>
    <row r="19" spans="2:11" ht="12.75">
      <c r="B19" s="9" t="s">
        <v>6</v>
      </c>
      <c r="D19" s="42">
        <v>161656042</v>
      </c>
      <c r="F19" s="87">
        <v>1302.1137203469875</v>
      </c>
      <c r="H19" s="9">
        <v>16</v>
      </c>
      <c r="J19" s="92"/>
      <c r="K19" s="87"/>
    </row>
    <row r="20" spans="2:11" ht="12.75">
      <c r="B20" s="9" t="s">
        <v>7</v>
      </c>
      <c r="D20" s="42">
        <v>258830798</v>
      </c>
      <c r="F20" s="87">
        <v>1388.3673956658604</v>
      </c>
      <c r="H20" s="9">
        <v>10</v>
      </c>
      <c r="J20" s="92"/>
      <c r="K20" s="87"/>
    </row>
    <row r="21" spans="2:11" ht="12.75">
      <c r="B21" s="9" t="s">
        <v>113</v>
      </c>
      <c r="D21" s="42">
        <v>319987940</v>
      </c>
      <c r="F21" s="87">
        <v>1301.8146382374096</v>
      </c>
      <c r="H21" s="9">
        <v>17</v>
      </c>
      <c r="J21" s="92"/>
      <c r="K21" s="87"/>
    </row>
    <row r="22" spans="2:11" ht="12.75">
      <c r="B22" s="9" t="s">
        <v>114</v>
      </c>
      <c r="D22" s="42">
        <v>213406352</v>
      </c>
      <c r="F22" s="87">
        <v>1508.3259456387527</v>
      </c>
      <c r="H22" s="9">
        <v>4</v>
      </c>
      <c r="J22" s="92"/>
      <c r="K22" s="87"/>
    </row>
    <row r="23" spans="2:11" ht="12.75">
      <c r="B23" s="9" t="s">
        <v>115</v>
      </c>
      <c r="D23" s="42">
        <v>190919618</v>
      </c>
      <c r="F23" s="87">
        <v>1332.5631178017054</v>
      </c>
      <c r="H23" s="9">
        <v>12</v>
      </c>
      <c r="J23" s="92"/>
      <c r="K23" s="87"/>
    </row>
    <row r="24" spans="2:11" ht="12.75">
      <c r="B24" s="9" t="s">
        <v>27</v>
      </c>
      <c r="D24" s="42">
        <v>151922556</v>
      </c>
      <c r="F24" s="87">
        <v>1182.9778358862654</v>
      </c>
      <c r="H24" s="9">
        <v>21</v>
      </c>
      <c r="J24" s="92"/>
      <c r="K24" s="87"/>
    </row>
    <row r="25" spans="2:11" ht="12.75">
      <c r="B25" s="9" t="s">
        <v>8</v>
      </c>
      <c r="D25" s="42">
        <v>366379796</v>
      </c>
      <c r="F25" s="87">
        <v>1533.3241075628162</v>
      </c>
      <c r="H25" s="9">
        <v>2</v>
      </c>
      <c r="J25" s="92"/>
      <c r="K25" s="87"/>
    </row>
    <row r="26" spans="2:11" ht="12.75">
      <c r="B26" s="9" t="s">
        <v>9</v>
      </c>
      <c r="D26" s="42">
        <v>90851828</v>
      </c>
      <c r="F26" s="87">
        <v>1533.2593973242138</v>
      </c>
      <c r="H26" s="9">
        <v>3</v>
      </c>
      <c r="J26" s="92"/>
      <c r="K26" s="87"/>
    </row>
    <row r="27" spans="2:11" ht="12.75">
      <c r="B27" s="9" t="s">
        <v>10</v>
      </c>
      <c r="D27" s="42">
        <v>266680069</v>
      </c>
      <c r="F27" s="87">
        <v>1470.9611115066643</v>
      </c>
      <c r="H27" s="9">
        <v>6</v>
      </c>
      <c r="J27" s="92"/>
      <c r="K27" s="87"/>
    </row>
    <row r="28" spans="2:11" ht="12.75">
      <c r="B28" s="9" t="s">
        <v>11</v>
      </c>
      <c r="D28" s="42">
        <v>110098964</v>
      </c>
      <c r="F28" s="87">
        <v>1587.0249392508413</v>
      </c>
      <c r="H28" s="9">
        <v>1</v>
      </c>
      <c r="J28" s="92"/>
      <c r="K28" s="87"/>
    </row>
    <row r="29" spans="2:11" ht="12.75">
      <c r="B29" s="9" t="s">
        <v>12</v>
      </c>
      <c r="D29" s="42">
        <v>132065426</v>
      </c>
      <c r="F29" s="87">
        <v>1434.137454366616</v>
      </c>
      <c r="H29" s="9">
        <v>7</v>
      </c>
      <c r="J29" s="92"/>
      <c r="K29" s="87"/>
    </row>
    <row r="30" spans="2:11" ht="12.75">
      <c r="B30" s="9" t="s">
        <v>13</v>
      </c>
      <c r="D30" s="42">
        <v>92622938</v>
      </c>
      <c r="F30" s="87">
        <v>995.1916646299338</v>
      </c>
      <c r="H30" s="9">
        <v>22</v>
      </c>
      <c r="J30" s="92"/>
      <c r="K30" s="87"/>
    </row>
    <row r="31" spans="2:11" ht="12.75">
      <c r="B31" s="9" t="s">
        <v>14</v>
      </c>
      <c r="C31" s="52"/>
      <c r="D31" s="42">
        <v>213758904</v>
      </c>
      <c r="E31" s="52"/>
      <c r="F31" s="87">
        <v>1432.2901620996263</v>
      </c>
      <c r="G31" s="52"/>
      <c r="H31" s="52">
        <v>8</v>
      </c>
      <c r="J31" s="92"/>
      <c r="K31" s="87"/>
    </row>
    <row r="32" spans="1:11" s="52" customFormat="1" ht="12.75">
      <c r="A32" s="9"/>
      <c r="B32" s="9" t="s">
        <v>15</v>
      </c>
      <c r="D32" s="42">
        <v>443969694</v>
      </c>
      <c r="F32" s="87">
        <v>1198.9496962494952</v>
      </c>
      <c r="H32" s="52">
        <v>20</v>
      </c>
      <c r="J32" s="92"/>
      <c r="K32" s="87"/>
    </row>
    <row r="33" spans="2:8" ht="6" customHeight="1">
      <c r="B33" s="38"/>
      <c r="C33" s="38"/>
      <c r="D33" s="62"/>
      <c r="E33" s="38"/>
      <c r="F33" s="66"/>
      <c r="G33" s="38"/>
      <c r="H33" s="38"/>
    </row>
    <row r="34" spans="2:11" ht="16.5" customHeight="1">
      <c r="B34" s="46" t="s">
        <v>116</v>
      </c>
      <c r="C34" s="46"/>
      <c r="D34" s="67">
        <v>4213839833</v>
      </c>
      <c r="E34" s="46"/>
      <c r="F34" s="88">
        <v>1344.3515053643296</v>
      </c>
      <c r="G34" s="46"/>
      <c r="H34" s="46"/>
      <c r="K34" s="118"/>
    </row>
    <row r="35" ht="6" customHeight="1"/>
    <row r="36" ht="12.75">
      <c r="B36" s="9" t="s">
        <v>154</v>
      </c>
    </row>
  </sheetData>
  <sheetProtection/>
  <mergeCells count="4">
    <mergeCell ref="B8:B9"/>
    <mergeCell ref="H8:H9"/>
    <mergeCell ref="D8:D9"/>
    <mergeCell ref="F8:F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selection activeCell="B2" sqref="B2"/>
    </sheetView>
  </sheetViews>
  <sheetFormatPr defaultColWidth="8.88671875" defaultRowHeight="15"/>
  <cols>
    <col min="1" max="1" width="2.77734375" style="49" customWidth="1"/>
    <col min="2" max="2" width="25.88671875" style="49" customWidth="1"/>
    <col min="3" max="3" width="2.77734375" style="49" customWidth="1"/>
    <col min="4" max="4" width="16.21484375" style="49" customWidth="1"/>
    <col min="5" max="5" width="2.77734375" style="49" customWidth="1"/>
    <col min="6" max="6" width="16.21484375" style="49" customWidth="1"/>
    <col min="7" max="7" width="2.77734375" style="49" customWidth="1"/>
    <col min="8" max="8" width="18.6640625" style="49" customWidth="1"/>
    <col min="9" max="16384" width="8.88671875" style="49" customWidth="1"/>
  </cols>
  <sheetData>
    <row r="1" spans="4:8" ht="15">
      <c r="D1" s="68"/>
      <c r="E1" s="68"/>
      <c r="F1" s="68"/>
      <c r="G1" s="68"/>
      <c r="H1" s="68"/>
    </row>
    <row r="2" ht="15.75">
      <c r="B2" s="37" t="s">
        <v>129</v>
      </c>
    </row>
    <row r="3" s="9" customFormat="1" ht="6" customHeight="1"/>
    <row r="4" s="9" customFormat="1" ht="12.75">
      <c r="B4" s="14" t="s">
        <v>119</v>
      </c>
    </row>
    <row r="5" s="9" customFormat="1" ht="6" customHeight="1"/>
    <row r="6" s="9" customFormat="1" ht="12.75">
      <c r="B6" s="14" t="s">
        <v>147</v>
      </c>
    </row>
    <row r="7" spans="2:9" s="9" customFormat="1" ht="12.75" customHeight="1">
      <c r="B7" s="38"/>
      <c r="C7" s="38"/>
      <c r="D7" s="38"/>
      <c r="E7" s="38"/>
      <c r="F7" s="38"/>
      <c r="G7" s="38"/>
      <c r="H7" s="50" t="s">
        <v>96</v>
      </c>
      <c r="I7" s="68"/>
    </row>
    <row r="8" spans="1:9" s="59" customFormat="1" ht="15" customHeight="1">
      <c r="A8" s="9"/>
      <c r="B8" s="257" t="s">
        <v>117</v>
      </c>
      <c r="D8" s="253" t="s">
        <v>130</v>
      </c>
      <c r="F8" s="260" t="s">
        <v>17</v>
      </c>
      <c r="G8" s="260"/>
      <c r="H8" s="260"/>
      <c r="I8" s="68"/>
    </row>
    <row r="9" spans="1:8" s="59" customFormat="1" ht="15.75" customHeight="1">
      <c r="A9" s="9"/>
      <c r="B9" s="258"/>
      <c r="D9" s="255"/>
      <c r="F9" s="253" t="s">
        <v>99</v>
      </c>
      <c r="H9" s="253" t="s">
        <v>100</v>
      </c>
    </row>
    <row r="10" spans="1:8" s="59" customFormat="1" ht="15.75" customHeight="1">
      <c r="A10" s="9"/>
      <c r="B10" s="258"/>
      <c r="D10" s="255"/>
      <c r="F10" s="256"/>
      <c r="G10" s="51"/>
      <c r="H10" s="256"/>
    </row>
    <row r="11" spans="2:8" s="9" customFormat="1" ht="12.75">
      <c r="B11" s="259"/>
      <c r="D11" s="90" t="s">
        <v>18</v>
      </c>
      <c r="E11" s="59"/>
      <c r="F11" s="91" t="s">
        <v>19</v>
      </c>
      <c r="G11" s="59"/>
      <c r="H11" s="91" t="s">
        <v>104</v>
      </c>
    </row>
    <row r="12" s="9" customFormat="1" ht="6" customHeight="1"/>
    <row r="13" spans="2:8" s="9" customFormat="1" ht="12.75">
      <c r="B13" s="9" t="s">
        <v>111</v>
      </c>
      <c r="D13" s="87">
        <v>3509</v>
      </c>
      <c r="E13" s="53"/>
      <c r="F13" s="87">
        <v>1327</v>
      </c>
      <c r="G13" s="53"/>
      <c r="H13" s="53">
        <v>2182</v>
      </c>
    </row>
    <row r="14" spans="2:8" s="9" customFormat="1" ht="12.75">
      <c r="B14" s="9" t="s">
        <v>0</v>
      </c>
      <c r="D14" s="87">
        <v>6610</v>
      </c>
      <c r="E14" s="53"/>
      <c r="F14" s="87">
        <v>2501</v>
      </c>
      <c r="G14" s="53"/>
      <c r="H14" s="53">
        <v>4109</v>
      </c>
    </row>
    <row r="15" spans="2:8" s="9" customFormat="1" ht="12.75">
      <c r="B15" s="9" t="s">
        <v>1</v>
      </c>
      <c r="D15" s="87">
        <v>5452</v>
      </c>
      <c r="E15" s="53"/>
      <c r="F15" s="87">
        <v>2063</v>
      </c>
      <c r="G15" s="53"/>
      <c r="H15" s="53">
        <v>3389</v>
      </c>
    </row>
    <row r="16" spans="2:8" s="9" customFormat="1" ht="12.75">
      <c r="B16" s="9" t="s">
        <v>2</v>
      </c>
      <c r="D16" s="87">
        <v>4796</v>
      </c>
      <c r="E16" s="53"/>
      <c r="F16" s="87">
        <v>1814</v>
      </c>
      <c r="G16" s="53"/>
      <c r="H16" s="53">
        <v>2982</v>
      </c>
    </row>
    <row r="17" spans="2:8" s="9" customFormat="1" ht="12.75">
      <c r="B17" s="9" t="s">
        <v>3</v>
      </c>
      <c r="D17" s="87">
        <v>6586</v>
      </c>
      <c r="E17" s="53"/>
      <c r="F17" s="87">
        <v>2492</v>
      </c>
      <c r="G17" s="53"/>
      <c r="H17" s="53">
        <v>4094</v>
      </c>
    </row>
    <row r="18" spans="2:8" s="9" customFormat="1" ht="12.75">
      <c r="B18" s="9" t="s">
        <v>112</v>
      </c>
      <c r="D18" s="87">
        <v>5685</v>
      </c>
      <c r="E18" s="53"/>
      <c r="F18" s="87">
        <v>2151</v>
      </c>
      <c r="G18" s="53"/>
      <c r="H18" s="53">
        <v>3534</v>
      </c>
    </row>
    <row r="19" spans="2:8" s="9" customFormat="1" ht="12.75">
      <c r="B19" s="9" t="s">
        <v>4</v>
      </c>
      <c r="D19" s="87">
        <v>7355</v>
      </c>
      <c r="E19" s="53"/>
      <c r="F19" s="87">
        <v>2782</v>
      </c>
      <c r="G19" s="53"/>
      <c r="H19" s="53">
        <v>4573</v>
      </c>
    </row>
    <row r="20" spans="2:8" s="9" customFormat="1" ht="12.75">
      <c r="B20" s="9" t="s">
        <v>5</v>
      </c>
      <c r="D20" s="87">
        <v>4621</v>
      </c>
      <c r="E20" s="53"/>
      <c r="F20" s="87">
        <v>1748</v>
      </c>
      <c r="G20" s="53"/>
      <c r="H20" s="53">
        <v>2873</v>
      </c>
    </row>
    <row r="21" spans="2:8" s="9" customFormat="1" ht="12.75">
      <c r="B21" s="9" t="s">
        <v>6</v>
      </c>
      <c r="D21" s="87">
        <v>6032</v>
      </c>
      <c r="E21" s="53"/>
      <c r="F21" s="87">
        <v>2282</v>
      </c>
      <c r="G21" s="53"/>
      <c r="H21" s="53">
        <v>3750</v>
      </c>
    </row>
    <row r="22" spans="2:8" s="9" customFormat="1" ht="12.75">
      <c r="B22" s="9" t="s">
        <v>7</v>
      </c>
      <c r="D22" s="87">
        <v>9437</v>
      </c>
      <c r="E22" s="53"/>
      <c r="F22" s="87">
        <v>3570</v>
      </c>
      <c r="G22" s="53"/>
      <c r="H22" s="53">
        <v>5867</v>
      </c>
    </row>
    <row r="23" spans="2:8" s="9" customFormat="1" ht="12.75">
      <c r="B23" s="9" t="s">
        <v>113</v>
      </c>
      <c r="D23" s="87">
        <v>10342</v>
      </c>
      <c r="E23" s="53"/>
      <c r="F23" s="87">
        <v>3912</v>
      </c>
      <c r="G23" s="53"/>
      <c r="H23" s="53">
        <v>6430</v>
      </c>
    </row>
    <row r="24" spans="2:8" s="9" customFormat="1" ht="12.75">
      <c r="B24" s="9" t="s">
        <v>114</v>
      </c>
      <c r="D24" s="87">
        <v>7215</v>
      </c>
      <c r="E24" s="53"/>
      <c r="F24" s="87">
        <v>2729</v>
      </c>
      <c r="G24" s="53"/>
      <c r="H24" s="53">
        <v>4486</v>
      </c>
    </row>
    <row r="25" spans="2:8" s="9" customFormat="1" ht="12.75">
      <c r="B25" s="9" t="s">
        <v>115</v>
      </c>
      <c r="D25" s="87">
        <v>6335</v>
      </c>
      <c r="E25" s="53"/>
      <c r="F25" s="87">
        <v>2397</v>
      </c>
      <c r="G25" s="53"/>
      <c r="H25" s="53">
        <v>3938</v>
      </c>
    </row>
    <row r="26" spans="2:8" s="9" customFormat="1" ht="12.75">
      <c r="B26" s="9" t="s">
        <v>27</v>
      </c>
      <c r="D26" s="87">
        <v>5489</v>
      </c>
      <c r="E26" s="53"/>
      <c r="F26" s="87">
        <v>2077</v>
      </c>
      <c r="G26" s="53"/>
      <c r="H26" s="53">
        <v>3412</v>
      </c>
    </row>
    <row r="27" spans="2:8" s="9" customFormat="1" ht="12.75">
      <c r="B27" s="9" t="s">
        <v>8</v>
      </c>
      <c r="D27" s="87">
        <v>11108</v>
      </c>
      <c r="E27" s="53"/>
      <c r="F27" s="87">
        <v>4202</v>
      </c>
      <c r="G27" s="53"/>
      <c r="H27" s="53">
        <v>6906</v>
      </c>
    </row>
    <row r="28" spans="2:8" s="9" customFormat="1" ht="12.75">
      <c r="B28" s="9" t="s">
        <v>9</v>
      </c>
      <c r="D28" s="87">
        <v>2557</v>
      </c>
      <c r="E28" s="53"/>
      <c r="F28" s="87">
        <v>967</v>
      </c>
      <c r="G28" s="53"/>
      <c r="H28" s="53">
        <v>1590</v>
      </c>
    </row>
    <row r="29" spans="2:8" s="9" customFormat="1" ht="12.75">
      <c r="B29" s="9" t="s">
        <v>10</v>
      </c>
      <c r="D29" s="87">
        <v>7921</v>
      </c>
      <c r="E29" s="53"/>
      <c r="F29" s="87">
        <v>2997</v>
      </c>
      <c r="G29" s="53"/>
      <c r="H29" s="53">
        <v>4924</v>
      </c>
    </row>
    <row r="30" spans="2:8" s="9" customFormat="1" ht="12.75">
      <c r="B30" s="9" t="s">
        <v>11</v>
      </c>
      <c r="D30" s="87">
        <v>3174</v>
      </c>
      <c r="E30" s="53"/>
      <c r="F30" s="87">
        <v>1201</v>
      </c>
      <c r="G30" s="53"/>
      <c r="H30" s="53">
        <v>1973</v>
      </c>
    </row>
    <row r="31" spans="2:8" s="9" customFormat="1" ht="12.75">
      <c r="B31" s="9" t="s">
        <v>12</v>
      </c>
      <c r="D31" s="87">
        <v>4411</v>
      </c>
      <c r="E31" s="53"/>
      <c r="F31" s="87">
        <v>1669</v>
      </c>
      <c r="G31" s="53"/>
      <c r="H31" s="53">
        <v>2742</v>
      </c>
    </row>
    <row r="32" spans="2:8" s="9" customFormat="1" ht="12.75">
      <c r="B32" s="9" t="s">
        <v>13</v>
      </c>
      <c r="D32" s="87">
        <v>3866</v>
      </c>
      <c r="E32" s="53"/>
      <c r="F32" s="87">
        <v>1463</v>
      </c>
      <c r="G32" s="53"/>
      <c r="H32" s="53">
        <v>2403</v>
      </c>
    </row>
    <row r="33" spans="2:8" s="9" customFormat="1" ht="12.75">
      <c r="B33" s="9" t="s">
        <v>14</v>
      </c>
      <c r="D33" s="87">
        <v>6558</v>
      </c>
      <c r="E33" s="53"/>
      <c r="F33" s="87">
        <v>2481</v>
      </c>
      <c r="G33" s="53"/>
      <c r="H33" s="53">
        <v>4077</v>
      </c>
    </row>
    <row r="34" spans="2:8" s="9" customFormat="1" ht="12.75">
      <c r="B34" s="9" t="s">
        <v>15</v>
      </c>
      <c r="C34" s="52"/>
      <c r="D34" s="87">
        <v>13778</v>
      </c>
      <c r="E34" s="87"/>
      <c r="F34" s="87">
        <v>5212</v>
      </c>
      <c r="G34" s="87"/>
      <c r="H34" s="87">
        <v>8566</v>
      </c>
    </row>
    <row r="35" spans="2:8" s="9" customFormat="1" ht="6" customHeight="1">
      <c r="B35" s="38"/>
      <c r="C35" s="38"/>
      <c r="D35" s="66"/>
      <c r="E35" s="66"/>
      <c r="F35" s="66"/>
      <c r="G35" s="66"/>
      <c r="H35" s="66"/>
    </row>
    <row r="36" spans="2:8" s="9" customFormat="1" ht="18" customHeight="1">
      <c r="B36" s="46" t="s">
        <v>116</v>
      </c>
      <c r="C36" s="38"/>
      <c r="D36" s="88">
        <v>142837</v>
      </c>
      <c r="E36" s="88"/>
      <c r="F36" s="88">
        <v>54037</v>
      </c>
      <c r="G36" s="88"/>
      <c r="H36" s="88">
        <v>88800</v>
      </c>
    </row>
    <row r="37" s="9" customFormat="1" ht="12.75"/>
    <row r="38" s="9" customFormat="1" ht="12.75">
      <c r="B38" s="54" t="s">
        <v>34</v>
      </c>
    </row>
    <row r="39" spans="1:2" s="9" customFormat="1" ht="15">
      <c r="A39" s="49"/>
      <c r="B39" s="54" t="s">
        <v>97</v>
      </c>
    </row>
    <row r="40" spans="1:2" s="9" customFormat="1" ht="15">
      <c r="A40" s="49"/>
      <c r="B40" s="54" t="s">
        <v>98</v>
      </c>
    </row>
  </sheetData>
  <sheetProtection/>
  <mergeCells count="5">
    <mergeCell ref="D8:D10"/>
    <mergeCell ref="F9:F10"/>
    <mergeCell ref="H9:H10"/>
    <mergeCell ref="B8:B11"/>
    <mergeCell ref="F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ignoredErrors>
    <ignoredError sqref="D11:F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U10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122" customWidth="1"/>
    <col min="2" max="2" width="44.3359375" style="122" customWidth="1"/>
    <col min="3" max="3" width="1.66796875" style="122" customWidth="1"/>
    <col min="4" max="4" width="9.21484375" style="122" customWidth="1"/>
    <col min="5" max="5" width="1.66796875" style="122" customWidth="1"/>
    <col min="6" max="6" width="9.3359375" style="122" customWidth="1"/>
    <col min="7" max="7" width="1.66796875" style="122" customWidth="1"/>
    <col min="8" max="8" width="10.88671875" style="122" customWidth="1"/>
    <col min="9" max="9" width="1.66796875" style="122" customWidth="1"/>
    <col min="10" max="10" width="12.10546875" style="122" customWidth="1"/>
    <col min="11" max="11" width="1.66796875" style="122" customWidth="1"/>
    <col min="12" max="12" width="27.88671875" style="122" customWidth="1"/>
    <col min="13" max="14" width="8.88671875" style="124" customWidth="1"/>
    <col min="15" max="16384" width="8.88671875" style="122" customWidth="1"/>
  </cols>
  <sheetData>
    <row r="2" ht="15.75">
      <c r="B2" s="37" t="s">
        <v>129</v>
      </c>
    </row>
    <row r="3" ht="7.5" customHeight="1"/>
    <row r="4" ht="15" customHeight="1">
      <c r="B4" s="123" t="s">
        <v>119</v>
      </c>
    </row>
    <row r="5" ht="7.5" customHeight="1"/>
    <row r="6" spans="2:4" ht="15" customHeight="1">
      <c r="B6" s="123" t="s">
        <v>169</v>
      </c>
      <c r="D6" s="125"/>
    </row>
    <row r="7" spans="2:10" ht="7.5" customHeight="1">
      <c r="B7" s="126"/>
      <c r="C7" s="126"/>
      <c r="D7" s="126"/>
      <c r="E7" s="126"/>
      <c r="F7" s="126"/>
      <c r="G7" s="126"/>
      <c r="H7" s="126"/>
      <c r="I7" s="126"/>
      <c r="J7" s="127"/>
    </row>
    <row r="8" spans="2:14" ht="27" customHeight="1">
      <c r="B8" s="128" t="s">
        <v>170</v>
      </c>
      <c r="C8" s="129"/>
      <c r="D8" s="130" t="s">
        <v>171</v>
      </c>
      <c r="E8" s="129"/>
      <c r="F8" s="130" t="s">
        <v>172</v>
      </c>
      <c r="G8" s="131"/>
      <c r="H8" s="132" t="s">
        <v>23</v>
      </c>
      <c r="I8" s="131"/>
      <c r="J8" s="133" t="s">
        <v>173</v>
      </c>
      <c r="K8" s="201"/>
      <c r="L8" s="189" t="s">
        <v>174</v>
      </c>
      <c r="M8" s="124" t="s">
        <v>175</v>
      </c>
      <c r="N8" s="124" t="s">
        <v>176</v>
      </c>
    </row>
    <row r="9" ht="6" customHeight="1"/>
    <row r="10" spans="2:14" s="123" customFormat="1" ht="15" customHeight="1">
      <c r="B10" s="135" t="s">
        <v>177</v>
      </c>
      <c r="K10" s="122"/>
      <c r="M10" s="136"/>
      <c r="N10" s="136"/>
    </row>
    <row r="11" spans="13:14" s="123" customFormat="1" ht="7.5" customHeight="1">
      <c r="M11" s="136"/>
      <c r="N11" s="136"/>
    </row>
    <row r="12" spans="1:21" ht="15" customHeight="1">
      <c r="A12" s="123"/>
      <c r="B12" s="137" t="s">
        <v>178</v>
      </c>
      <c r="D12" s="138">
        <v>2309.786</v>
      </c>
      <c r="E12" s="138"/>
      <c r="F12" s="139">
        <v>529</v>
      </c>
      <c r="G12" s="138"/>
      <c r="H12" s="139"/>
      <c r="I12" s="140"/>
      <c r="J12" s="141"/>
      <c r="L12" s="134" t="s">
        <v>179</v>
      </c>
      <c r="M12" s="124" t="s">
        <v>180</v>
      </c>
      <c r="N12" s="124" t="s">
        <v>181</v>
      </c>
      <c r="P12" s="123"/>
      <c r="Q12" s="123"/>
      <c r="R12" s="123"/>
      <c r="S12" s="123"/>
      <c r="T12" s="123"/>
      <c r="U12" s="123"/>
    </row>
    <row r="13" spans="1:21" ht="7.5" customHeight="1">
      <c r="A13" s="123"/>
      <c r="B13" s="137"/>
      <c r="D13" s="138"/>
      <c r="E13" s="138"/>
      <c r="F13" s="139"/>
      <c r="G13" s="138"/>
      <c r="H13" s="139"/>
      <c r="I13" s="140"/>
      <c r="J13" s="141"/>
      <c r="L13" s="134"/>
      <c r="P13" s="123"/>
      <c r="Q13" s="123"/>
      <c r="R13" s="123"/>
      <c r="S13" s="123"/>
      <c r="T13" s="123"/>
      <c r="U13" s="123"/>
    </row>
    <row r="14" spans="2:14" s="123" customFormat="1" ht="15" customHeight="1">
      <c r="B14" s="142" t="s">
        <v>182</v>
      </c>
      <c r="D14" s="143">
        <v>2309.786</v>
      </c>
      <c r="E14" s="143"/>
      <c r="F14" s="144">
        <v>529</v>
      </c>
      <c r="G14" s="143"/>
      <c r="H14" s="144">
        <v>-1780.786</v>
      </c>
      <c r="I14" s="145"/>
      <c r="J14" s="146">
        <v>-0.7709744539104488</v>
      </c>
      <c r="L14" s="188"/>
      <c r="M14" s="136"/>
      <c r="N14" s="136"/>
    </row>
    <row r="15" spans="1:21" ht="7.5" customHeight="1">
      <c r="A15" s="123"/>
      <c r="B15" s="137"/>
      <c r="D15" s="138"/>
      <c r="E15" s="138"/>
      <c r="F15" s="139"/>
      <c r="G15" s="138"/>
      <c r="H15" s="139"/>
      <c r="I15" s="140"/>
      <c r="J15" s="141"/>
      <c r="L15" s="134"/>
      <c r="P15" s="123"/>
      <c r="Q15" s="123"/>
      <c r="R15" s="123"/>
      <c r="S15" s="123"/>
      <c r="T15" s="123"/>
      <c r="U15" s="123"/>
    </row>
    <row r="16" spans="2:14" s="123" customFormat="1" ht="15" customHeight="1">
      <c r="B16" s="147" t="s">
        <v>183</v>
      </c>
      <c r="D16" s="143"/>
      <c r="E16" s="143"/>
      <c r="F16" s="144"/>
      <c r="G16" s="143"/>
      <c r="H16" s="144"/>
      <c r="I16" s="148"/>
      <c r="J16" s="146"/>
      <c r="L16" s="188"/>
      <c r="M16" s="136"/>
      <c r="N16" s="136"/>
    </row>
    <row r="17" spans="1:21" ht="7.5" customHeight="1">
      <c r="A17" s="123"/>
      <c r="B17" s="137"/>
      <c r="D17" s="138"/>
      <c r="E17" s="138"/>
      <c r="F17" s="139"/>
      <c r="G17" s="138"/>
      <c r="H17" s="139"/>
      <c r="I17" s="140"/>
      <c r="J17" s="141"/>
      <c r="L17" s="134"/>
      <c r="P17" s="123"/>
      <c r="Q17" s="123"/>
      <c r="R17" s="123"/>
      <c r="S17" s="123"/>
      <c r="T17" s="123"/>
      <c r="U17" s="123"/>
    </row>
    <row r="18" spans="2:14" ht="15" customHeight="1">
      <c r="B18" s="149" t="s">
        <v>184</v>
      </c>
      <c r="D18" s="138">
        <v>1456.1</v>
      </c>
      <c r="E18" s="138"/>
      <c r="F18" s="139">
        <v>1700</v>
      </c>
      <c r="G18" s="138"/>
      <c r="H18" s="139"/>
      <c r="I18" s="140"/>
      <c r="J18" s="141"/>
      <c r="L18" s="134" t="s">
        <v>185</v>
      </c>
      <c r="M18" s="124" t="s">
        <v>186</v>
      </c>
      <c r="N18" s="124" t="s">
        <v>187</v>
      </c>
    </row>
    <row r="19" spans="2:14" ht="15" customHeight="1">
      <c r="B19" s="149" t="s">
        <v>188</v>
      </c>
      <c r="D19" s="139">
        <v>1139.806</v>
      </c>
      <c r="E19" s="150"/>
      <c r="F19" s="139">
        <v>1400</v>
      </c>
      <c r="G19" s="139"/>
      <c r="H19" s="139"/>
      <c r="I19" s="145"/>
      <c r="J19" s="141"/>
      <c r="L19" s="134" t="s">
        <v>185</v>
      </c>
      <c r="M19" s="151" t="s">
        <v>186</v>
      </c>
      <c r="N19" s="124" t="s">
        <v>187</v>
      </c>
    </row>
    <row r="20" spans="2:14" ht="15" customHeight="1">
      <c r="B20" s="149" t="s">
        <v>189</v>
      </c>
      <c r="D20" s="139">
        <v>1005</v>
      </c>
      <c r="E20" s="150"/>
      <c r="F20" s="139">
        <v>1340</v>
      </c>
      <c r="G20" s="139"/>
      <c r="H20" s="139"/>
      <c r="I20" s="145"/>
      <c r="J20" s="141"/>
      <c r="L20" s="134" t="s">
        <v>179</v>
      </c>
      <c r="M20" s="151" t="s">
        <v>186</v>
      </c>
      <c r="N20" s="124" t="s">
        <v>187</v>
      </c>
    </row>
    <row r="21" spans="2:14" ht="15" customHeight="1">
      <c r="B21" s="149" t="s">
        <v>190</v>
      </c>
      <c r="D21" s="139">
        <v>65</v>
      </c>
      <c r="E21" s="150"/>
      <c r="F21" s="139">
        <v>45</v>
      </c>
      <c r="G21" s="139"/>
      <c r="H21" s="139"/>
      <c r="I21" s="145"/>
      <c r="J21" s="141"/>
      <c r="L21" s="134" t="s">
        <v>185</v>
      </c>
      <c r="M21" s="151" t="s">
        <v>186</v>
      </c>
      <c r="N21" s="124" t="s">
        <v>187</v>
      </c>
    </row>
    <row r="22" spans="2:13" ht="7.5" customHeight="1">
      <c r="B22" s="149"/>
      <c r="D22" s="139"/>
      <c r="E22" s="150"/>
      <c r="F22" s="139"/>
      <c r="G22" s="139"/>
      <c r="H22" s="139"/>
      <c r="I22" s="145"/>
      <c r="J22" s="141"/>
      <c r="L22" s="134"/>
      <c r="M22" s="151"/>
    </row>
    <row r="23" spans="2:14" s="123" customFormat="1" ht="15" customHeight="1">
      <c r="B23" s="152" t="s">
        <v>182</v>
      </c>
      <c r="D23" s="144">
        <v>3665.906</v>
      </c>
      <c r="E23" s="153"/>
      <c r="F23" s="144">
        <v>4485</v>
      </c>
      <c r="G23" s="144"/>
      <c r="H23" s="144">
        <v>819.094</v>
      </c>
      <c r="I23" s="145"/>
      <c r="J23" s="146">
        <v>0.2234356254633916</v>
      </c>
      <c r="L23" s="188"/>
      <c r="M23" s="154"/>
      <c r="N23" s="136"/>
    </row>
    <row r="24" spans="2:13" ht="7.5" customHeight="1">
      <c r="B24" s="149"/>
      <c r="C24" s="123"/>
      <c r="D24" s="150"/>
      <c r="E24" s="150"/>
      <c r="F24" s="155"/>
      <c r="G24" s="143"/>
      <c r="H24" s="139"/>
      <c r="I24" s="140"/>
      <c r="J24" s="141"/>
      <c r="K24" s="123"/>
      <c r="L24" s="134"/>
      <c r="M24" s="151"/>
    </row>
    <row r="25" spans="2:14" ht="15" customHeight="1">
      <c r="B25" s="156" t="s">
        <v>185</v>
      </c>
      <c r="C25" s="123"/>
      <c r="D25" s="157"/>
      <c r="E25" s="153"/>
      <c r="F25" s="158"/>
      <c r="G25" s="143"/>
      <c r="H25" s="123"/>
      <c r="I25" s="123"/>
      <c r="J25" s="123"/>
      <c r="K25" s="123"/>
      <c r="L25" s="188"/>
      <c r="M25" s="154"/>
      <c r="N25" s="154"/>
    </row>
    <row r="26" spans="2:14" ht="7.5" customHeight="1">
      <c r="B26" s="159"/>
      <c r="D26" s="160"/>
      <c r="E26" s="150"/>
      <c r="F26" s="161"/>
      <c r="G26" s="138"/>
      <c r="L26" s="134"/>
      <c r="M26" s="151"/>
      <c r="N26" s="151"/>
    </row>
    <row r="27" spans="2:14" ht="15" customHeight="1">
      <c r="B27" s="159" t="s">
        <v>191</v>
      </c>
      <c r="D27" s="150">
        <v>32150</v>
      </c>
      <c r="E27" s="150"/>
      <c r="F27" s="155">
        <v>32150</v>
      </c>
      <c r="G27" s="138"/>
      <c r="H27" s="139"/>
      <c r="I27" s="140"/>
      <c r="J27" s="141"/>
      <c r="L27" s="134" t="s">
        <v>185</v>
      </c>
      <c r="M27" s="124" t="s">
        <v>186</v>
      </c>
      <c r="N27" s="124" t="s">
        <v>192</v>
      </c>
    </row>
    <row r="28" spans="2:14" ht="15" customHeight="1">
      <c r="B28" s="149" t="s">
        <v>193</v>
      </c>
      <c r="D28" s="139">
        <v>10000</v>
      </c>
      <c r="E28" s="150"/>
      <c r="F28" s="139">
        <v>20000</v>
      </c>
      <c r="G28" s="139"/>
      <c r="H28" s="139"/>
      <c r="I28" s="145"/>
      <c r="J28" s="141"/>
      <c r="L28" s="134" t="s">
        <v>185</v>
      </c>
      <c r="M28" s="151" t="s">
        <v>186</v>
      </c>
      <c r="N28" s="124" t="s">
        <v>192</v>
      </c>
    </row>
    <row r="29" spans="2:14" ht="15" customHeight="1">
      <c r="B29" s="159" t="s">
        <v>194</v>
      </c>
      <c r="D29" s="150">
        <v>8000</v>
      </c>
      <c r="E29" s="150"/>
      <c r="F29" s="155">
        <v>7218</v>
      </c>
      <c r="G29" s="138"/>
      <c r="H29" s="139"/>
      <c r="I29" s="140"/>
      <c r="J29" s="141"/>
      <c r="L29" s="134" t="s">
        <v>185</v>
      </c>
      <c r="M29" s="124" t="s">
        <v>186</v>
      </c>
      <c r="N29" s="124" t="s">
        <v>192</v>
      </c>
    </row>
    <row r="30" spans="2:14" ht="15" customHeight="1">
      <c r="B30" s="149" t="s">
        <v>195</v>
      </c>
      <c r="D30" s="150">
        <v>5000</v>
      </c>
      <c r="E30" s="150"/>
      <c r="F30" s="155">
        <v>5000</v>
      </c>
      <c r="G30" s="138"/>
      <c r="H30" s="139"/>
      <c r="I30" s="140"/>
      <c r="J30" s="141"/>
      <c r="L30" s="134" t="s">
        <v>185</v>
      </c>
      <c r="M30" s="124" t="s">
        <v>186</v>
      </c>
      <c r="N30" s="124" t="s">
        <v>192</v>
      </c>
    </row>
    <row r="31" spans="2:14" ht="15" customHeight="1">
      <c r="B31" s="149" t="s">
        <v>196</v>
      </c>
      <c r="D31" s="150">
        <v>4000</v>
      </c>
      <c r="E31" s="150"/>
      <c r="F31" s="155">
        <v>4000</v>
      </c>
      <c r="G31" s="138"/>
      <c r="H31" s="139"/>
      <c r="I31" s="140"/>
      <c r="J31" s="141"/>
      <c r="L31" s="134" t="s">
        <v>185</v>
      </c>
      <c r="M31" s="124" t="s">
        <v>186</v>
      </c>
      <c r="N31" s="124" t="s">
        <v>192</v>
      </c>
    </row>
    <row r="32" spans="2:14" ht="15" customHeight="1">
      <c r="B32" s="149" t="s">
        <v>197</v>
      </c>
      <c r="D32" s="150">
        <v>4000</v>
      </c>
      <c r="E32" s="150"/>
      <c r="F32" s="155">
        <v>4000</v>
      </c>
      <c r="G32" s="138"/>
      <c r="H32" s="139"/>
      <c r="I32" s="140"/>
      <c r="J32" s="141"/>
      <c r="L32" s="134" t="s">
        <v>185</v>
      </c>
      <c r="M32" s="124" t="s">
        <v>186</v>
      </c>
      <c r="N32" s="124" t="s">
        <v>192</v>
      </c>
    </row>
    <row r="33" spans="2:14" ht="15" customHeight="1">
      <c r="B33" s="149" t="s">
        <v>198</v>
      </c>
      <c r="D33" s="139">
        <v>700</v>
      </c>
      <c r="E33" s="150"/>
      <c r="F33" s="139">
        <v>0</v>
      </c>
      <c r="G33" s="139"/>
      <c r="H33" s="139"/>
      <c r="I33" s="145"/>
      <c r="J33" s="141"/>
      <c r="L33" s="134" t="s">
        <v>185</v>
      </c>
      <c r="M33" s="151" t="s">
        <v>186</v>
      </c>
      <c r="N33" s="124" t="s">
        <v>192</v>
      </c>
    </row>
    <row r="34" spans="2:12" ht="7.5" customHeight="1">
      <c r="B34" s="149"/>
      <c r="D34" s="150"/>
      <c r="E34" s="150"/>
      <c r="F34" s="155"/>
      <c r="G34" s="138"/>
      <c r="H34" s="139"/>
      <c r="I34" s="140"/>
      <c r="J34" s="141"/>
      <c r="L34" s="134"/>
    </row>
    <row r="35" spans="2:14" ht="15" customHeight="1">
      <c r="B35" s="152" t="s">
        <v>182</v>
      </c>
      <c r="C35" s="123"/>
      <c r="D35" s="153">
        <v>63850</v>
      </c>
      <c r="E35" s="153"/>
      <c r="F35" s="162">
        <v>72368</v>
      </c>
      <c r="G35" s="143"/>
      <c r="H35" s="144">
        <v>8518</v>
      </c>
      <c r="I35" s="145"/>
      <c r="J35" s="146">
        <v>0.1334064212999217</v>
      </c>
      <c r="K35" s="123"/>
      <c r="L35" s="188"/>
      <c r="M35" s="136"/>
      <c r="N35" s="136"/>
    </row>
    <row r="36" spans="2:13" ht="7.5" customHeight="1">
      <c r="B36" s="149"/>
      <c r="D36" s="139"/>
      <c r="E36" s="150"/>
      <c r="F36" s="139"/>
      <c r="G36" s="139"/>
      <c r="H36" s="139"/>
      <c r="I36" s="145"/>
      <c r="J36" s="141"/>
      <c r="L36" s="134"/>
      <c r="M36" s="151"/>
    </row>
    <row r="37" spans="2:14" ht="15" customHeight="1">
      <c r="B37" s="163" t="s">
        <v>179</v>
      </c>
      <c r="C37" s="123"/>
      <c r="D37" s="144"/>
      <c r="E37" s="153"/>
      <c r="F37" s="144"/>
      <c r="G37" s="144"/>
      <c r="H37" s="144"/>
      <c r="I37" s="164"/>
      <c r="J37" s="146"/>
      <c r="K37" s="123"/>
      <c r="L37" s="188"/>
      <c r="M37" s="154"/>
      <c r="N37" s="136"/>
    </row>
    <row r="38" spans="2:13" ht="7.5" customHeight="1">
      <c r="B38" s="149"/>
      <c r="D38" s="139"/>
      <c r="E38" s="150"/>
      <c r="F38" s="139"/>
      <c r="G38" s="139"/>
      <c r="H38" s="139"/>
      <c r="I38" s="145"/>
      <c r="J38" s="141"/>
      <c r="L38" s="134"/>
      <c r="M38" s="151"/>
    </row>
    <row r="39" spans="2:14" ht="15" customHeight="1">
      <c r="B39" s="149" t="s">
        <v>199</v>
      </c>
      <c r="C39" s="123"/>
      <c r="D39" s="150">
        <v>121595</v>
      </c>
      <c r="E39" s="150"/>
      <c r="F39" s="155">
        <v>132628</v>
      </c>
      <c r="G39" s="143"/>
      <c r="H39" s="139"/>
      <c r="I39" s="140"/>
      <c r="J39" s="141"/>
      <c r="K39" s="123"/>
      <c r="L39" s="134" t="s">
        <v>179</v>
      </c>
      <c r="M39" s="151" t="s">
        <v>180</v>
      </c>
      <c r="N39" s="124" t="s">
        <v>200</v>
      </c>
    </row>
    <row r="40" spans="2:14" ht="15" customHeight="1">
      <c r="B40" s="149" t="s">
        <v>201</v>
      </c>
      <c r="C40" s="123"/>
      <c r="D40" s="150">
        <v>10000</v>
      </c>
      <c r="E40" s="150"/>
      <c r="F40" s="155">
        <v>5000</v>
      </c>
      <c r="G40" s="143"/>
      <c r="H40" s="139"/>
      <c r="I40" s="140"/>
      <c r="J40" s="141"/>
      <c r="K40" s="123"/>
      <c r="L40" s="134" t="s">
        <v>179</v>
      </c>
      <c r="M40" s="151" t="s">
        <v>180</v>
      </c>
      <c r="N40" s="124" t="s">
        <v>200</v>
      </c>
    </row>
    <row r="41" spans="2:14" ht="15" customHeight="1">
      <c r="B41" s="149" t="s">
        <v>202</v>
      </c>
      <c r="C41" s="123"/>
      <c r="D41" s="150">
        <v>10000</v>
      </c>
      <c r="E41" s="150"/>
      <c r="F41" s="155">
        <v>10000</v>
      </c>
      <c r="G41" s="143"/>
      <c r="H41" s="139"/>
      <c r="I41" s="140"/>
      <c r="J41" s="141"/>
      <c r="K41" s="123"/>
      <c r="L41" s="134" t="s">
        <v>179</v>
      </c>
      <c r="M41" s="151" t="s">
        <v>180</v>
      </c>
      <c r="N41" s="124" t="s">
        <v>200</v>
      </c>
    </row>
    <row r="42" spans="2:13" ht="7.5" customHeight="1">
      <c r="B42" s="149"/>
      <c r="C42" s="123"/>
      <c r="D42" s="150"/>
      <c r="E42" s="150"/>
      <c r="F42" s="155"/>
      <c r="G42" s="143"/>
      <c r="H42" s="139"/>
      <c r="I42" s="140"/>
      <c r="J42" s="141"/>
      <c r="K42" s="123"/>
      <c r="L42" s="134"/>
      <c r="M42" s="151"/>
    </row>
    <row r="43" spans="2:14" ht="15" customHeight="1">
      <c r="B43" s="152" t="s">
        <v>182</v>
      </c>
      <c r="C43" s="123"/>
      <c r="D43" s="153">
        <v>141595</v>
      </c>
      <c r="E43" s="153"/>
      <c r="F43" s="162">
        <v>147628</v>
      </c>
      <c r="G43" s="143"/>
      <c r="H43" s="144">
        <v>6033</v>
      </c>
      <c r="I43" s="145"/>
      <c r="J43" s="146">
        <v>0.042607436703273424</v>
      </c>
      <c r="K43" s="123"/>
      <c r="L43" s="188"/>
      <c r="M43" s="154"/>
      <c r="N43" s="136"/>
    </row>
    <row r="44" spans="2:13" ht="7.5" customHeight="1">
      <c r="B44" s="149"/>
      <c r="D44" s="139"/>
      <c r="E44" s="150"/>
      <c r="F44" s="139"/>
      <c r="G44" s="139"/>
      <c r="H44" s="139"/>
      <c r="I44" s="145"/>
      <c r="J44" s="141"/>
      <c r="L44" s="134"/>
      <c r="M44" s="151"/>
    </row>
    <row r="45" spans="2:14" ht="15" customHeight="1">
      <c r="B45" s="165" t="s">
        <v>203</v>
      </c>
      <c r="C45" s="123"/>
      <c r="D45" s="166"/>
      <c r="E45" s="153"/>
      <c r="F45" s="158"/>
      <c r="G45" s="166"/>
      <c r="H45" s="167"/>
      <c r="I45" s="167"/>
      <c r="J45" s="167"/>
      <c r="K45" s="167"/>
      <c r="L45" s="188"/>
      <c r="M45" s="154"/>
      <c r="N45" s="136"/>
    </row>
    <row r="46" spans="2:13" ht="7.5" customHeight="1">
      <c r="B46" s="168"/>
      <c r="D46" s="169"/>
      <c r="E46" s="150"/>
      <c r="F46" s="161"/>
      <c r="G46" s="169"/>
      <c r="H46" s="167"/>
      <c r="I46" s="167"/>
      <c r="J46" s="167"/>
      <c r="K46" s="167"/>
      <c r="L46" s="134"/>
      <c r="M46" s="151"/>
    </row>
    <row r="47" spans="2:14" ht="15" customHeight="1">
      <c r="B47" s="159" t="s">
        <v>204</v>
      </c>
      <c r="D47" s="160">
        <v>492.363</v>
      </c>
      <c r="E47" s="150"/>
      <c r="F47" s="161">
        <v>0</v>
      </c>
      <c r="G47" s="169"/>
      <c r="H47" s="167"/>
      <c r="I47" s="167"/>
      <c r="J47" s="167"/>
      <c r="K47" s="170"/>
      <c r="L47" s="134" t="s">
        <v>205</v>
      </c>
      <c r="M47" s="151" t="s">
        <v>186</v>
      </c>
      <c r="N47" s="151" t="s">
        <v>206</v>
      </c>
    </row>
    <row r="48" spans="2:14" s="123" customFormat="1" ht="15" customHeight="1">
      <c r="B48" s="159" t="s">
        <v>207</v>
      </c>
      <c r="C48" s="122"/>
      <c r="D48" s="160">
        <v>109.435</v>
      </c>
      <c r="E48" s="150"/>
      <c r="F48" s="161">
        <v>0</v>
      </c>
      <c r="G48" s="138"/>
      <c r="H48" s="122"/>
      <c r="I48" s="122"/>
      <c r="J48" s="122"/>
      <c r="K48" s="122"/>
      <c r="L48" s="134" t="s">
        <v>205</v>
      </c>
      <c r="M48" s="151" t="s">
        <v>186</v>
      </c>
      <c r="N48" s="151" t="s">
        <v>206</v>
      </c>
    </row>
    <row r="49" spans="2:14" ht="7.5" customHeight="1">
      <c r="B49" s="159"/>
      <c r="D49" s="160"/>
      <c r="E49" s="150"/>
      <c r="F49" s="161"/>
      <c r="G49" s="138"/>
      <c r="L49" s="134"/>
      <c r="M49" s="151"/>
      <c r="N49" s="151"/>
    </row>
    <row r="50" spans="2:14" ht="15" customHeight="1">
      <c r="B50" s="171" t="s">
        <v>182</v>
      </c>
      <c r="C50" s="123"/>
      <c r="D50" s="157">
        <v>601.798</v>
      </c>
      <c r="E50" s="153"/>
      <c r="F50" s="158">
        <v>0</v>
      </c>
      <c r="G50" s="143"/>
      <c r="H50" s="144">
        <v>-601.798</v>
      </c>
      <c r="I50" s="145"/>
      <c r="J50" s="146">
        <v>-1</v>
      </c>
      <c r="K50" s="123"/>
      <c r="L50" s="188"/>
      <c r="M50" s="154"/>
      <c r="N50" s="154"/>
    </row>
    <row r="51" ht="7.5" customHeight="1">
      <c r="L51" s="134"/>
    </row>
    <row r="52" spans="2:14" s="123" customFormat="1" ht="15" customHeight="1">
      <c r="B52" s="163" t="s">
        <v>208</v>
      </c>
      <c r="D52" s="153"/>
      <c r="E52" s="153"/>
      <c r="F52" s="162"/>
      <c r="G52" s="143"/>
      <c r="H52" s="144"/>
      <c r="I52" s="148"/>
      <c r="J52" s="146"/>
      <c r="L52" s="188"/>
      <c r="M52" s="154"/>
      <c r="N52" s="136"/>
    </row>
    <row r="53" spans="2:13" ht="7.5" customHeight="1">
      <c r="B53" s="149"/>
      <c r="C53" s="123"/>
      <c r="D53" s="150"/>
      <c r="E53" s="150"/>
      <c r="F53" s="155"/>
      <c r="G53" s="143"/>
      <c r="H53" s="139"/>
      <c r="I53" s="140"/>
      <c r="J53" s="141"/>
      <c r="K53" s="123"/>
      <c r="L53" s="134"/>
      <c r="M53" s="151"/>
    </row>
    <row r="54" spans="2:14" ht="15" customHeight="1">
      <c r="B54" s="168" t="s">
        <v>209</v>
      </c>
      <c r="D54" s="169">
        <v>11373.779</v>
      </c>
      <c r="E54" s="150"/>
      <c r="F54" s="161" t="s">
        <v>210</v>
      </c>
      <c r="G54" s="169"/>
      <c r="H54" s="167"/>
      <c r="I54" s="167"/>
      <c r="J54" s="167"/>
      <c r="K54" s="167"/>
      <c r="L54" s="134" t="s">
        <v>205</v>
      </c>
      <c r="M54" s="151" t="s">
        <v>186</v>
      </c>
      <c r="N54" s="124" t="s">
        <v>211</v>
      </c>
    </row>
    <row r="55" spans="2:14" ht="15" customHeight="1">
      <c r="B55" s="149" t="s">
        <v>212</v>
      </c>
      <c r="D55" s="160">
        <v>9000</v>
      </c>
      <c r="E55" s="150"/>
      <c r="F55" s="161">
        <v>10500</v>
      </c>
      <c r="G55" s="169"/>
      <c r="H55" s="167"/>
      <c r="I55" s="167"/>
      <c r="J55" s="167"/>
      <c r="K55" s="167"/>
      <c r="L55" s="134" t="s">
        <v>205</v>
      </c>
      <c r="M55" s="151" t="s">
        <v>186</v>
      </c>
      <c r="N55" s="124" t="s">
        <v>211</v>
      </c>
    </row>
    <row r="56" spans="2:14" ht="15" customHeight="1">
      <c r="B56" s="149" t="s">
        <v>213</v>
      </c>
      <c r="D56" s="160">
        <v>3689.785</v>
      </c>
      <c r="E56" s="150"/>
      <c r="F56" s="161" t="s">
        <v>210</v>
      </c>
      <c r="G56" s="169"/>
      <c r="H56" s="167"/>
      <c r="I56" s="167"/>
      <c r="J56" s="167"/>
      <c r="K56" s="167"/>
      <c r="L56" s="134" t="s">
        <v>205</v>
      </c>
      <c r="M56" s="151" t="s">
        <v>186</v>
      </c>
      <c r="N56" s="124" t="s">
        <v>211</v>
      </c>
    </row>
    <row r="57" spans="2:13" ht="7.5" customHeight="1">
      <c r="B57" s="168"/>
      <c r="D57" s="169"/>
      <c r="E57" s="150"/>
      <c r="F57" s="161"/>
      <c r="G57" s="169"/>
      <c r="H57" s="167"/>
      <c r="I57" s="167"/>
      <c r="J57" s="167"/>
      <c r="K57" s="167"/>
      <c r="L57" s="134"/>
      <c r="M57" s="151"/>
    </row>
    <row r="58" spans="2:14" s="123" customFormat="1" ht="15" customHeight="1">
      <c r="B58" s="172" t="s">
        <v>182</v>
      </c>
      <c r="D58" s="166">
        <v>24063.564000000002</v>
      </c>
      <c r="E58" s="153"/>
      <c r="F58" s="158">
        <v>10500</v>
      </c>
      <c r="G58" s="166"/>
      <c r="H58" s="144">
        <v>-13563.564000000002</v>
      </c>
      <c r="I58" s="145"/>
      <c r="J58" s="146">
        <v>-0.563655657989814</v>
      </c>
      <c r="K58" s="167"/>
      <c r="L58" s="188"/>
      <c r="M58" s="154"/>
      <c r="N58" s="136"/>
    </row>
    <row r="59" spans="2:13" ht="7.5" customHeight="1">
      <c r="B59" s="168"/>
      <c r="D59" s="169"/>
      <c r="E59" s="150"/>
      <c r="F59" s="161"/>
      <c r="G59" s="169"/>
      <c r="H59" s="167"/>
      <c r="I59" s="167"/>
      <c r="J59" s="167"/>
      <c r="K59" s="167"/>
      <c r="L59" s="134"/>
      <c r="M59" s="151"/>
    </row>
    <row r="60" spans="2:14" s="123" customFormat="1" ht="15" customHeight="1">
      <c r="B60" s="163" t="s">
        <v>214</v>
      </c>
      <c r="C60" s="122"/>
      <c r="D60" s="150"/>
      <c r="E60" s="150"/>
      <c r="F60" s="155"/>
      <c r="G60" s="138"/>
      <c r="H60" s="139"/>
      <c r="I60" s="140"/>
      <c r="J60" s="141"/>
      <c r="K60" s="122"/>
      <c r="L60" s="134"/>
      <c r="M60" s="124"/>
      <c r="N60" s="124"/>
    </row>
    <row r="61" spans="2:12" ht="7.5" customHeight="1">
      <c r="B61" s="149"/>
      <c r="D61" s="150"/>
      <c r="E61" s="150"/>
      <c r="F61" s="155"/>
      <c r="G61" s="138"/>
      <c r="H61" s="139"/>
      <c r="I61" s="140"/>
      <c r="J61" s="141"/>
      <c r="L61" s="134"/>
    </row>
    <row r="62" spans="2:14" ht="15" customHeight="1">
      <c r="B62" s="149" t="s">
        <v>215</v>
      </c>
      <c r="D62" s="138">
        <v>476.5</v>
      </c>
      <c r="E62" s="150"/>
      <c r="F62" s="139">
        <v>126.745</v>
      </c>
      <c r="G62" s="138"/>
      <c r="L62" s="134" t="s">
        <v>216</v>
      </c>
      <c r="M62" s="151" t="s">
        <v>217</v>
      </c>
      <c r="N62" s="151" t="s">
        <v>218</v>
      </c>
    </row>
    <row r="63" spans="2:14" ht="7.5" customHeight="1">
      <c r="B63" s="149"/>
      <c r="D63" s="138"/>
      <c r="E63" s="150"/>
      <c r="F63" s="139"/>
      <c r="G63" s="138"/>
      <c r="L63" s="134"/>
      <c r="M63" s="151"/>
      <c r="N63" s="151"/>
    </row>
    <row r="64" spans="2:14" ht="15" customHeight="1">
      <c r="B64" s="152" t="s">
        <v>182</v>
      </c>
      <c r="C64" s="123"/>
      <c r="D64" s="143">
        <v>476.5</v>
      </c>
      <c r="E64" s="153"/>
      <c r="F64" s="144">
        <v>126.745</v>
      </c>
      <c r="G64" s="143"/>
      <c r="H64" s="144">
        <v>-349.755</v>
      </c>
      <c r="I64" s="145"/>
      <c r="J64" s="146">
        <v>-0.7340083945435467</v>
      </c>
      <c r="K64" s="123"/>
      <c r="L64" s="188"/>
      <c r="M64" s="154"/>
      <c r="N64" s="154"/>
    </row>
    <row r="65" spans="12:14" s="123" customFormat="1" ht="7.5" customHeight="1">
      <c r="L65" s="188"/>
      <c r="M65" s="136"/>
      <c r="N65" s="136"/>
    </row>
    <row r="66" spans="2:14" s="123" customFormat="1" ht="15" customHeight="1">
      <c r="B66" s="163" t="s">
        <v>219</v>
      </c>
      <c r="D66" s="157"/>
      <c r="E66" s="153"/>
      <c r="F66" s="158"/>
      <c r="G66" s="143"/>
      <c r="H66" s="167"/>
      <c r="I66" s="167"/>
      <c r="J66" s="167"/>
      <c r="K66" s="167"/>
      <c r="L66" s="188"/>
      <c r="M66" s="154"/>
      <c r="N66" s="136"/>
    </row>
    <row r="67" spans="2:14" s="123" customFormat="1" ht="7.5" customHeight="1">
      <c r="B67" s="149"/>
      <c r="C67" s="122"/>
      <c r="D67" s="160"/>
      <c r="E67" s="150"/>
      <c r="F67" s="161"/>
      <c r="G67" s="138"/>
      <c r="H67" s="170"/>
      <c r="I67" s="170"/>
      <c r="J67" s="170"/>
      <c r="K67" s="170"/>
      <c r="L67" s="134"/>
      <c r="M67" s="151"/>
      <c r="N67" s="124"/>
    </row>
    <row r="68" spans="2:14" ht="15" customHeight="1">
      <c r="B68" s="149" t="s">
        <v>220</v>
      </c>
      <c r="D68" s="150">
        <v>5072</v>
      </c>
      <c r="E68" s="150"/>
      <c r="F68" s="155">
        <v>5072</v>
      </c>
      <c r="G68" s="138"/>
      <c r="H68" s="139"/>
      <c r="I68" s="140"/>
      <c r="J68" s="141"/>
      <c r="L68" s="134" t="s">
        <v>219</v>
      </c>
      <c r="M68" s="151" t="s">
        <v>221</v>
      </c>
      <c r="N68" s="151" t="s">
        <v>221</v>
      </c>
    </row>
    <row r="69" spans="2:14" ht="7.5" customHeight="1">
      <c r="B69" s="149"/>
      <c r="D69" s="150"/>
      <c r="E69" s="150"/>
      <c r="F69" s="155"/>
      <c r="G69" s="138"/>
      <c r="H69" s="139"/>
      <c r="I69" s="140"/>
      <c r="J69" s="141"/>
      <c r="L69" s="134"/>
      <c r="M69" s="151"/>
      <c r="N69" s="151"/>
    </row>
    <row r="70" spans="2:14" ht="15" customHeight="1">
      <c r="B70" s="152" t="s">
        <v>182</v>
      </c>
      <c r="C70" s="123"/>
      <c r="D70" s="153">
        <v>5072</v>
      </c>
      <c r="E70" s="153"/>
      <c r="F70" s="162">
        <v>5072</v>
      </c>
      <c r="G70" s="143"/>
      <c r="H70" s="144">
        <v>0</v>
      </c>
      <c r="I70" s="145"/>
      <c r="J70" s="146">
        <v>0</v>
      </c>
      <c r="K70" s="123"/>
      <c r="L70" s="188"/>
      <c r="M70" s="154"/>
      <c r="N70" s="154"/>
    </row>
    <row r="71" ht="7.5" customHeight="1">
      <c r="L71" s="134"/>
    </row>
    <row r="72" spans="2:12" ht="15" customHeight="1">
      <c r="B72" s="163" t="s">
        <v>222</v>
      </c>
      <c r="D72" s="150"/>
      <c r="E72" s="150"/>
      <c r="F72" s="155"/>
      <c r="G72" s="138"/>
      <c r="H72" s="139"/>
      <c r="I72" s="140"/>
      <c r="J72" s="141"/>
      <c r="L72" s="134"/>
    </row>
    <row r="73" spans="1:21" s="123" customFormat="1" ht="7.5" customHeight="1">
      <c r="A73" s="122"/>
      <c r="B73" s="149"/>
      <c r="C73" s="122"/>
      <c r="D73" s="150"/>
      <c r="E73" s="150"/>
      <c r="F73" s="155"/>
      <c r="G73" s="138"/>
      <c r="H73" s="139"/>
      <c r="I73" s="140"/>
      <c r="J73" s="141"/>
      <c r="K73" s="122"/>
      <c r="L73" s="134"/>
      <c r="M73" s="124"/>
      <c r="N73" s="124"/>
      <c r="O73" s="122"/>
      <c r="P73" s="122"/>
      <c r="Q73" s="122"/>
      <c r="R73" s="122"/>
      <c r="S73" s="122"/>
      <c r="T73" s="122"/>
      <c r="U73" s="122"/>
    </row>
    <row r="74" spans="2:15" s="123" customFormat="1" ht="15" customHeight="1">
      <c r="B74" s="149" t="s">
        <v>223</v>
      </c>
      <c r="C74" s="122"/>
      <c r="D74" s="169">
        <v>11621</v>
      </c>
      <c r="E74" s="150"/>
      <c r="F74" s="173">
        <v>18362</v>
      </c>
      <c r="G74" s="138"/>
      <c r="H74" s="122"/>
      <c r="I74" s="122"/>
      <c r="J74" s="122"/>
      <c r="K74" s="122"/>
      <c r="L74" s="134" t="s">
        <v>224</v>
      </c>
      <c r="M74" s="151" t="s">
        <v>180</v>
      </c>
      <c r="N74" s="151" t="s">
        <v>225</v>
      </c>
      <c r="O74" s="122"/>
    </row>
    <row r="75" spans="1:21" s="123" customFormat="1" ht="15" customHeight="1">
      <c r="A75" s="122"/>
      <c r="B75" s="149" t="s">
        <v>226</v>
      </c>
      <c r="C75" s="122"/>
      <c r="D75" s="169">
        <v>6138</v>
      </c>
      <c r="E75" s="150"/>
      <c r="F75" s="173">
        <v>8600</v>
      </c>
      <c r="G75" s="138"/>
      <c r="H75" s="122"/>
      <c r="I75" s="122"/>
      <c r="J75" s="122"/>
      <c r="K75" s="122"/>
      <c r="L75" s="134" t="s">
        <v>224</v>
      </c>
      <c r="M75" s="151" t="s">
        <v>180</v>
      </c>
      <c r="N75" s="151" t="s">
        <v>225</v>
      </c>
      <c r="O75" s="122"/>
      <c r="P75" s="122"/>
      <c r="Q75" s="122"/>
      <c r="R75" s="122"/>
      <c r="S75" s="122"/>
      <c r="T75" s="122"/>
      <c r="U75" s="122"/>
    </row>
    <row r="76" spans="1:21" s="123" customFormat="1" ht="7.5" customHeight="1">
      <c r="A76" s="122"/>
      <c r="B76" s="149"/>
      <c r="C76" s="122"/>
      <c r="D76" s="150"/>
      <c r="E76" s="150"/>
      <c r="F76" s="155"/>
      <c r="G76" s="138"/>
      <c r="H76" s="139"/>
      <c r="I76" s="140"/>
      <c r="J76" s="141"/>
      <c r="K76" s="122"/>
      <c r="L76" s="134"/>
      <c r="M76" s="124"/>
      <c r="N76" s="124"/>
      <c r="O76" s="122"/>
      <c r="P76" s="122"/>
      <c r="Q76" s="122"/>
      <c r="R76" s="122"/>
      <c r="S76" s="122"/>
      <c r="T76" s="122"/>
      <c r="U76" s="122"/>
    </row>
    <row r="77" spans="2:14" s="123" customFormat="1" ht="15" customHeight="1">
      <c r="B77" s="152" t="s">
        <v>182</v>
      </c>
      <c r="D77" s="153">
        <v>17759</v>
      </c>
      <c r="E77" s="153"/>
      <c r="F77" s="162">
        <v>26962</v>
      </c>
      <c r="G77" s="143"/>
      <c r="H77" s="144">
        <v>9203</v>
      </c>
      <c r="I77" s="145"/>
      <c r="J77" s="146">
        <v>0.5182161157722844</v>
      </c>
      <c r="L77" s="188"/>
      <c r="M77" s="136"/>
      <c r="N77" s="136"/>
    </row>
    <row r="78" spans="1:21" s="123" customFormat="1" ht="7.5" customHeight="1">
      <c r="A78" s="122"/>
      <c r="B78" s="149"/>
      <c r="C78" s="122"/>
      <c r="D78" s="150"/>
      <c r="E78" s="150"/>
      <c r="F78" s="155"/>
      <c r="G78" s="138"/>
      <c r="H78" s="139"/>
      <c r="I78" s="140"/>
      <c r="J78" s="141"/>
      <c r="K78" s="122"/>
      <c r="L78" s="134"/>
      <c r="M78" s="124"/>
      <c r="N78" s="124"/>
      <c r="O78" s="122"/>
      <c r="P78" s="122"/>
      <c r="Q78" s="122"/>
      <c r="R78" s="122"/>
      <c r="S78" s="122"/>
      <c r="T78" s="122"/>
      <c r="U78" s="122"/>
    </row>
    <row r="79" spans="2:14" s="123" customFormat="1" ht="15" customHeight="1">
      <c r="B79" s="163" t="s">
        <v>227</v>
      </c>
      <c r="D79" s="153"/>
      <c r="E79" s="153"/>
      <c r="F79" s="162"/>
      <c r="G79" s="143"/>
      <c r="H79" s="144"/>
      <c r="I79" s="148"/>
      <c r="J79" s="146"/>
      <c r="L79" s="188"/>
      <c r="M79" s="154"/>
      <c r="N79" s="154"/>
    </row>
    <row r="80" spans="2:14" s="123" customFormat="1" ht="7.5" customHeight="1">
      <c r="B80" s="152"/>
      <c r="D80" s="153"/>
      <c r="E80" s="153"/>
      <c r="F80" s="162"/>
      <c r="G80" s="143"/>
      <c r="H80" s="144"/>
      <c r="I80" s="148"/>
      <c r="J80" s="146"/>
      <c r="L80" s="188"/>
      <c r="M80" s="154"/>
      <c r="N80" s="154"/>
    </row>
    <row r="81" spans="2:14" ht="15" customHeight="1">
      <c r="B81" s="149" t="s">
        <v>228</v>
      </c>
      <c r="D81" s="150">
        <v>9816</v>
      </c>
      <c r="E81" s="150"/>
      <c r="F81" s="155">
        <v>8300</v>
      </c>
      <c r="G81" s="138"/>
      <c r="H81" s="139"/>
      <c r="I81" s="140"/>
      <c r="J81" s="141"/>
      <c r="L81" s="134" t="s">
        <v>216</v>
      </c>
      <c r="M81" s="151" t="s">
        <v>180</v>
      </c>
      <c r="N81" s="151" t="s">
        <v>229</v>
      </c>
    </row>
    <row r="82" spans="2:14" ht="7.5" customHeight="1">
      <c r="B82" s="149"/>
      <c r="D82" s="150"/>
      <c r="E82" s="150"/>
      <c r="F82" s="155"/>
      <c r="G82" s="138"/>
      <c r="H82" s="139"/>
      <c r="I82" s="140"/>
      <c r="J82" s="141"/>
      <c r="L82" s="134"/>
      <c r="M82" s="151"/>
      <c r="N82" s="151"/>
    </row>
    <row r="83" spans="2:14" s="123" customFormat="1" ht="15" customHeight="1">
      <c r="B83" s="152" t="s">
        <v>182</v>
      </c>
      <c r="D83" s="153">
        <v>9816</v>
      </c>
      <c r="E83" s="153"/>
      <c r="F83" s="162">
        <v>8300</v>
      </c>
      <c r="G83" s="143"/>
      <c r="H83" s="144">
        <v>-1516</v>
      </c>
      <c r="I83" s="145"/>
      <c r="J83" s="146">
        <v>-0.15444172779136103</v>
      </c>
      <c r="L83" s="188"/>
      <c r="M83" s="154"/>
      <c r="N83" s="154"/>
    </row>
    <row r="84" spans="2:21" ht="7.5" customHeight="1">
      <c r="B84" s="170"/>
      <c r="D84" s="150"/>
      <c r="E84" s="150"/>
      <c r="F84" s="155"/>
      <c r="G84" s="138"/>
      <c r="H84" s="139"/>
      <c r="I84" s="140"/>
      <c r="J84" s="141"/>
      <c r="L84" s="134"/>
      <c r="M84" s="151"/>
      <c r="N84" s="151"/>
      <c r="U84" s="123"/>
    </row>
    <row r="85" spans="2:14" s="123" customFormat="1" ht="15" customHeight="1">
      <c r="B85" s="174" t="s">
        <v>224</v>
      </c>
      <c r="D85" s="153"/>
      <c r="E85" s="153"/>
      <c r="F85" s="162"/>
      <c r="G85" s="143"/>
      <c r="H85" s="144"/>
      <c r="I85" s="148"/>
      <c r="J85" s="146"/>
      <c r="L85" s="188"/>
      <c r="M85" s="154"/>
      <c r="N85" s="154"/>
    </row>
    <row r="86" spans="2:21" ht="7.5" customHeight="1">
      <c r="B86" s="149"/>
      <c r="D86" s="150"/>
      <c r="E86" s="150"/>
      <c r="F86" s="155"/>
      <c r="G86" s="138"/>
      <c r="H86" s="139"/>
      <c r="I86" s="140"/>
      <c r="J86" s="141"/>
      <c r="L86" s="134"/>
      <c r="M86" s="151"/>
      <c r="N86" s="151"/>
      <c r="U86" s="123"/>
    </row>
    <row r="87" spans="2:14" ht="15" customHeight="1">
      <c r="B87" s="149" t="s">
        <v>230</v>
      </c>
      <c r="D87" s="169">
        <v>142837</v>
      </c>
      <c r="E87" s="150"/>
      <c r="F87" s="173">
        <v>142837</v>
      </c>
      <c r="G87" s="138"/>
      <c r="L87" s="134" t="s">
        <v>224</v>
      </c>
      <c r="M87" s="124" t="s">
        <v>180</v>
      </c>
      <c r="N87" s="124" t="s">
        <v>231</v>
      </c>
    </row>
    <row r="88" spans="2:14" ht="15" customHeight="1">
      <c r="B88" s="149" t="s">
        <v>232</v>
      </c>
      <c r="D88" s="138">
        <v>60399</v>
      </c>
      <c r="E88" s="138"/>
      <c r="F88" s="139">
        <v>60399</v>
      </c>
      <c r="G88" s="138"/>
      <c r="H88" s="139"/>
      <c r="I88" s="140"/>
      <c r="J88" s="141"/>
      <c r="L88" s="134" t="s">
        <v>224</v>
      </c>
      <c r="M88" s="124" t="s">
        <v>180</v>
      </c>
      <c r="N88" s="124" t="s">
        <v>231</v>
      </c>
    </row>
    <row r="89" spans="2:14" ht="15" customHeight="1">
      <c r="B89" s="149" t="s">
        <v>233</v>
      </c>
      <c r="D89" s="138">
        <v>20000</v>
      </c>
      <c r="E89" s="138"/>
      <c r="F89" s="139">
        <v>20000</v>
      </c>
      <c r="G89" s="138"/>
      <c r="H89" s="139"/>
      <c r="I89" s="140"/>
      <c r="J89" s="141"/>
      <c r="L89" s="134" t="s">
        <v>185</v>
      </c>
      <c r="M89" s="124" t="s">
        <v>180</v>
      </c>
      <c r="N89" s="124" t="s">
        <v>231</v>
      </c>
    </row>
    <row r="90" spans="2:12" ht="7.5" customHeight="1">
      <c r="B90" s="149"/>
      <c r="D90" s="138"/>
      <c r="E90" s="138"/>
      <c r="F90" s="139"/>
      <c r="G90" s="138"/>
      <c r="H90" s="139"/>
      <c r="I90" s="140"/>
      <c r="J90" s="141"/>
      <c r="L90" s="134"/>
    </row>
    <row r="91" spans="2:14" s="123" customFormat="1" ht="15" customHeight="1">
      <c r="B91" s="152" t="s">
        <v>182</v>
      </c>
      <c r="D91" s="143">
        <v>223236</v>
      </c>
      <c r="E91" s="143"/>
      <c r="F91" s="144">
        <v>223236</v>
      </c>
      <c r="G91" s="143"/>
      <c r="H91" s="144">
        <v>0</v>
      </c>
      <c r="I91" s="145"/>
      <c r="J91" s="146">
        <v>0</v>
      </c>
      <c r="L91" s="188"/>
      <c r="M91" s="136"/>
      <c r="N91" s="136"/>
    </row>
    <row r="92" spans="2:12" ht="23.25" customHeight="1">
      <c r="B92" s="149"/>
      <c r="D92" s="138"/>
      <c r="E92" s="138"/>
      <c r="F92" s="139"/>
      <c r="G92" s="138"/>
      <c r="H92" s="144"/>
      <c r="I92" s="145"/>
      <c r="J92" s="146"/>
      <c r="L92" s="134"/>
    </row>
    <row r="93" spans="2:12" ht="15" customHeight="1">
      <c r="B93" s="167" t="s">
        <v>234</v>
      </c>
      <c r="C93" s="140"/>
      <c r="D93" s="162">
        <v>492445.55400000006</v>
      </c>
      <c r="E93" s="138"/>
      <c r="F93" s="162">
        <v>499206.745</v>
      </c>
      <c r="G93" s="145"/>
      <c r="H93" s="144">
        <v>6761.190999999933</v>
      </c>
      <c r="I93" s="145"/>
      <c r="J93" s="146">
        <v>0.013729824434560603</v>
      </c>
      <c r="L93" s="134"/>
    </row>
    <row r="94" spans="2:12" ht="36" customHeight="1">
      <c r="B94" s="175" t="s">
        <v>235</v>
      </c>
      <c r="C94" s="149"/>
      <c r="D94" s="176">
        <v>477381.9900000001</v>
      </c>
      <c r="E94" s="150"/>
      <c r="F94" s="176">
        <v>499206.745</v>
      </c>
      <c r="G94" s="177"/>
      <c r="H94" s="144">
        <v>21824.75499999989</v>
      </c>
      <c r="I94" s="145"/>
      <c r="J94" s="146">
        <v>0.04571759190161297</v>
      </c>
      <c r="L94" s="134"/>
    </row>
    <row r="95" spans="2:12" ht="21" customHeight="1">
      <c r="B95" s="178" t="s">
        <v>236</v>
      </c>
      <c r="C95" s="149"/>
      <c r="D95" s="179">
        <v>1500</v>
      </c>
      <c r="E95" s="150"/>
      <c r="F95" s="179">
        <v>1500</v>
      </c>
      <c r="G95" s="177"/>
      <c r="H95" s="180">
        <v>0</v>
      </c>
      <c r="J95" s="181">
        <v>0</v>
      </c>
      <c r="L95" s="134"/>
    </row>
    <row r="96" spans="3:14" ht="7.5" customHeight="1">
      <c r="C96" s="149"/>
      <c r="E96" s="150"/>
      <c r="G96" s="177"/>
      <c r="H96" s="143"/>
      <c r="J96" s="141"/>
      <c r="L96" s="134"/>
      <c r="M96" s="182"/>
      <c r="N96" s="151"/>
    </row>
    <row r="97" spans="2:14" ht="15" customHeight="1">
      <c r="B97" s="183" t="s">
        <v>237</v>
      </c>
      <c r="C97" s="149"/>
      <c r="D97" s="180">
        <v>493945.55400000006</v>
      </c>
      <c r="E97" s="150"/>
      <c r="F97" s="180">
        <v>500706.745</v>
      </c>
      <c r="G97" s="177"/>
      <c r="H97" s="180">
        <v>6761.190999999933</v>
      </c>
      <c r="J97" s="181">
        <v>0.013688130088928652</v>
      </c>
      <c r="L97" s="134"/>
      <c r="M97" s="151"/>
      <c r="N97" s="151"/>
    </row>
    <row r="98" spans="2:14" ht="7.5" customHeight="1">
      <c r="B98" s="149"/>
      <c r="C98" s="149"/>
      <c r="D98" s="138"/>
      <c r="E98" s="150"/>
      <c r="F98" s="138"/>
      <c r="G98" s="177"/>
      <c r="H98" s="138"/>
      <c r="J98" s="140"/>
      <c r="M98" s="151"/>
      <c r="N98" s="151"/>
    </row>
    <row r="99" spans="1:14" s="149" customFormat="1" ht="15" customHeight="1">
      <c r="A99" s="184"/>
      <c r="B99" s="140" t="s">
        <v>238</v>
      </c>
      <c r="D99" s="177"/>
      <c r="E99" s="150"/>
      <c r="F99" s="177"/>
      <c r="G99" s="177"/>
      <c r="H99" s="177"/>
      <c r="I99" s="122"/>
      <c r="J99" s="185"/>
      <c r="L99" s="122"/>
      <c r="M99" s="186"/>
      <c r="N99" s="186"/>
    </row>
    <row r="100" ht="12.75">
      <c r="E100" s="150"/>
    </row>
    <row r="101" ht="12.75">
      <c r="E101" s="169"/>
    </row>
    <row r="102" ht="12.75">
      <c r="E102" s="138"/>
    </row>
    <row r="103" ht="12.75">
      <c r="E103" s="1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25.88671875" style="49" customWidth="1"/>
    <col min="3" max="3" width="2.77734375" style="49" customWidth="1"/>
    <col min="4" max="4" width="14.3359375" style="49" customWidth="1"/>
    <col min="5" max="5" width="2.77734375" style="49" customWidth="1"/>
    <col min="6" max="6" width="14.3359375" style="49" customWidth="1"/>
    <col min="7" max="7" width="2.77734375" style="49" customWidth="1"/>
    <col min="8" max="8" width="11.99609375" style="49" customWidth="1"/>
    <col min="9" max="9" width="2.77734375" style="49" customWidth="1"/>
    <col min="10" max="10" width="11.99609375" style="49" customWidth="1"/>
    <col min="11" max="11" width="2.77734375" style="49" customWidth="1"/>
    <col min="12" max="12" width="23.3359375" style="49" bestFit="1" customWidth="1"/>
    <col min="13" max="16384" width="8.88671875" style="49" customWidth="1"/>
  </cols>
  <sheetData>
    <row r="1" spans="4:12" ht="15">
      <c r="D1" s="68"/>
      <c r="F1" s="68"/>
      <c r="H1" s="68"/>
      <c r="J1" s="68"/>
      <c r="L1" s="68"/>
    </row>
    <row r="2" ht="15.75">
      <c r="B2" s="37" t="s">
        <v>129</v>
      </c>
    </row>
    <row r="3" s="9" customFormat="1" ht="6" customHeight="1"/>
    <row r="4" s="9" customFormat="1" ht="12.75">
      <c r="B4" s="14" t="s">
        <v>119</v>
      </c>
    </row>
    <row r="5" s="9" customFormat="1" ht="6" customHeight="1"/>
    <row r="6" s="9" customFormat="1" ht="12.75">
      <c r="B6" s="14" t="s">
        <v>106</v>
      </c>
    </row>
    <row r="7" spans="2:13" s="9" customFormat="1" ht="12.7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50" t="s">
        <v>96</v>
      </c>
      <c r="M7" s="68"/>
    </row>
    <row r="8" spans="2:13" s="14" customFormat="1" ht="18.75" customHeight="1">
      <c r="B8" s="251" t="s">
        <v>117</v>
      </c>
      <c r="D8" s="261" t="s">
        <v>30</v>
      </c>
      <c r="E8" s="261"/>
      <c r="F8" s="261"/>
      <c r="H8" s="253" t="s">
        <v>94</v>
      </c>
      <c r="J8" s="253" t="s">
        <v>108</v>
      </c>
      <c r="L8" s="253" t="s">
        <v>107</v>
      </c>
      <c r="M8" s="68"/>
    </row>
    <row r="9" spans="2:12" s="14" customFormat="1" ht="19.5" customHeight="1">
      <c r="B9" s="252"/>
      <c r="D9" s="86" t="s">
        <v>20</v>
      </c>
      <c r="E9" s="59"/>
      <c r="F9" s="86" t="s">
        <v>21</v>
      </c>
      <c r="G9" s="59"/>
      <c r="H9" s="254"/>
      <c r="I9" s="59"/>
      <c r="J9" s="254"/>
      <c r="K9" s="59"/>
      <c r="L9" s="254"/>
    </row>
    <row r="10" s="9" customFormat="1" ht="6" customHeight="1"/>
    <row r="11" spans="2:12" s="9" customFormat="1" ht="12.75">
      <c r="B11" s="9" t="s">
        <v>111</v>
      </c>
      <c r="D11" s="87">
        <v>2924.5215228578786</v>
      </c>
      <c r="E11" s="53"/>
      <c r="F11" s="87">
        <v>5164.263656052843</v>
      </c>
      <c r="G11" s="53"/>
      <c r="H11" s="87">
        <v>0</v>
      </c>
      <c r="I11" s="53"/>
      <c r="J11" s="87">
        <v>0</v>
      </c>
      <c r="K11" s="53"/>
      <c r="L11" s="53">
        <v>8088.785178910721</v>
      </c>
    </row>
    <row r="12" spans="2:12" s="9" customFormat="1" ht="12.75">
      <c r="B12" s="9" t="s">
        <v>0</v>
      </c>
      <c r="D12" s="87">
        <v>5314.319783847567</v>
      </c>
      <c r="E12" s="53"/>
      <c r="F12" s="87">
        <v>9389.396899411186</v>
      </c>
      <c r="G12" s="53"/>
      <c r="H12" s="87">
        <v>0</v>
      </c>
      <c r="I12" s="53"/>
      <c r="J12" s="87">
        <v>0</v>
      </c>
      <c r="K12" s="53"/>
      <c r="L12" s="53">
        <v>14703.716683258754</v>
      </c>
    </row>
    <row r="13" spans="2:12" s="9" customFormat="1" ht="12.75">
      <c r="B13" s="9" t="s">
        <v>1</v>
      </c>
      <c r="D13" s="87">
        <v>4467.714180907988</v>
      </c>
      <c r="E13" s="53"/>
      <c r="F13" s="87">
        <v>7891.283224852609</v>
      </c>
      <c r="G13" s="53"/>
      <c r="H13" s="87">
        <v>0</v>
      </c>
      <c r="I13" s="53"/>
      <c r="J13" s="87">
        <v>0</v>
      </c>
      <c r="K13" s="53"/>
      <c r="L13" s="53">
        <v>12358.997405760598</v>
      </c>
    </row>
    <row r="14" spans="2:12" s="9" customFormat="1" ht="12.75">
      <c r="B14" s="9" t="s">
        <v>2</v>
      </c>
      <c r="D14" s="87">
        <v>4093.802587222156</v>
      </c>
      <c r="E14" s="53"/>
      <c r="F14" s="87">
        <v>7226.467327281246</v>
      </c>
      <c r="G14" s="53"/>
      <c r="H14" s="87">
        <v>0</v>
      </c>
      <c r="I14" s="53"/>
      <c r="J14" s="87">
        <v>0</v>
      </c>
      <c r="K14" s="53"/>
      <c r="L14" s="53">
        <v>11320.269914503402</v>
      </c>
    </row>
    <row r="15" spans="2:12" s="9" customFormat="1" ht="12.75">
      <c r="B15" s="9" t="s">
        <v>3</v>
      </c>
      <c r="D15" s="87">
        <v>5439.291074388632</v>
      </c>
      <c r="E15" s="53"/>
      <c r="F15" s="87">
        <v>9606.235057671207</v>
      </c>
      <c r="G15" s="53"/>
      <c r="H15" s="87">
        <v>0</v>
      </c>
      <c r="I15" s="53"/>
      <c r="J15" s="87">
        <v>0</v>
      </c>
      <c r="K15" s="53"/>
      <c r="L15" s="53">
        <v>15045.52613205984</v>
      </c>
    </row>
    <row r="16" spans="2:12" s="9" customFormat="1" ht="12.75">
      <c r="B16" s="9" t="s">
        <v>112</v>
      </c>
      <c r="D16" s="87">
        <v>4483.104230027201</v>
      </c>
      <c r="E16" s="53"/>
      <c r="F16" s="87">
        <v>7923.199227575285</v>
      </c>
      <c r="G16" s="53"/>
      <c r="H16" s="87">
        <v>0</v>
      </c>
      <c r="I16" s="53"/>
      <c r="J16" s="87">
        <v>0</v>
      </c>
      <c r="K16" s="53"/>
      <c r="L16" s="53">
        <v>12406.303457602486</v>
      </c>
    </row>
    <row r="17" spans="2:12" s="9" customFormat="1" ht="12.75">
      <c r="B17" s="9" t="s">
        <v>4</v>
      </c>
      <c r="D17" s="87">
        <v>6206.085143046051</v>
      </c>
      <c r="E17" s="53"/>
      <c r="F17" s="87">
        <v>10956.9725557084</v>
      </c>
      <c r="G17" s="53"/>
      <c r="H17" s="87">
        <v>0</v>
      </c>
      <c r="I17" s="53"/>
      <c r="J17" s="87">
        <v>0</v>
      </c>
      <c r="K17" s="53"/>
      <c r="L17" s="53">
        <v>17163.057698754452</v>
      </c>
    </row>
    <row r="18" spans="2:12" s="9" customFormat="1" ht="12.75">
      <c r="B18" s="9" t="s">
        <v>5</v>
      </c>
      <c r="D18" s="87">
        <v>3497.671147872873</v>
      </c>
      <c r="E18" s="53"/>
      <c r="F18" s="87">
        <v>6185.708311386995</v>
      </c>
      <c r="G18" s="53"/>
      <c r="H18" s="87">
        <v>0</v>
      </c>
      <c r="I18" s="53"/>
      <c r="J18" s="87">
        <v>-2.206093043132009</v>
      </c>
      <c r="K18" s="53"/>
      <c r="L18" s="53">
        <v>9681.173366216735</v>
      </c>
    </row>
    <row r="19" spans="2:12" s="9" customFormat="1" ht="12.75">
      <c r="B19" s="9" t="s">
        <v>6</v>
      </c>
      <c r="D19" s="87">
        <v>4929.705217327023</v>
      </c>
      <c r="E19" s="53"/>
      <c r="F19" s="87">
        <v>8707.668498853383</v>
      </c>
      <c r="G19" s="53"/>
      <c r="H19" s="87">
        <v>0</v>
      </c>
      <c r="I19" s="53"/>
      <c r="J19" s="87">
        <v>-3.7649032445951613</v>
      </c>
      <c r="K19" s="53"/>
      <c r="L19" s="53">
        <v>13633.60881293581</v>
      </c>
    </row>
    <row r="20" spans="2:12" s="9" customFormat="1" ht="12.75">
      <c r="B20" s="9" t="s">
        <v>7</v>
      </c>
      <c r="D20" s="87">
        <v>7340.801997240266</v>
      </c>
      <c r="E20" s="53"/>
      <c r="F20" s="87">
        <v>12976.592102602064</v>
      </c>
      <c r="G20" s="53"/>
      <c r="H20" s="87">
        <v>0</v>
      </c>
      <c r="I20" s="53"/>
      <c r="J20" s="87">
        <v>-5.628803712272831</v>
      </c>
      <c r="K20" s="53"/>
      <c r="L20" s="53">
        <v>20311.76529613006</v>
      </c>
    </row>
    <row r="21" spans="2:12" s="9" customFormat="1" ht="12.75">
      <c r="B21" s="9" t="s">
        <v>113</v>
      </c>
      <c r="D21" s="87">
        <v>8934.962248983711</v>
      </c>
      <c r="E21" s="53"/>
      <c r="F21" s="87">
        <v>15769.4026724954</v>
      </c>
      <c r="G21" s="53"/>
      <c r="H21" s="87">
        <v>0</v>
      </c>
      <c r="I21" s="53"/>
      <c r="J21" s="87">
        <v>-43.38517638578838</v>
      </c>
      <c r="K21" s="53"/>
      <c r="L21" s="53">
        <v>24660.979745093322</v>
      </c>
    </row>
    <row r="22" spans="2:12" s="9" customFormat="1" ht="12.75">
      <c r="B22" s="9" t="s">
        <v>114</v>
      </c>
      <c r="D22" s="87">
        <v>5506.21181078414</v>
      </c>
      <c r="E22" s="53"/>
      <c r="F22" s="87">
        <v>9736.549521158606</v>
      </c>
      <c r="G22" s="53"/>
      <c r="H22" s="87">
        <v>0</v>
      </c>
      <c r="I22" s="53"/>
      <c r="J22" s="87">
        <v>-25.11243161421163</v>
      </c>
      <c r="K22" s="53"/>
      <c r="L22" s="53">
        <v>15217.648900328533</v>
      </c>
    </row>
    <row r="23" spans="2:12" s="9" customFormat="1" ht="12.75">
      <c r="B23" s="9" t="s">
        <v>115</v>
      </c>
      <c r="D23" s="87">
        <v>4995.705803180908</v>
      </c>
      <c r="E23" s="53"/>
      <c r="F23" s="87">
        <v>8829.141049664095</v>
      </c>
      <c r="G23" s="53"/>
      <c r="H23" s="87">
        <v>0</v>
      </c>
      <c r="I23" s="53"/>
      <c r="J23" s="87">
        <v>0</v>
      </c>
      <c r="K23" s="53"/>
      <c r="L23" s="53">
        <v>13824.846852845003</v>
      </c>
    </row>
    <row r="24" spans="2:12" s="9" customFormat="1" ht="12.75">
      <c r="B24" s="9" t="s">
        <v>27</v>
      </c>
      <c r="D24" s="87">
        <v>4203.573931605154</v>
      </c>
      <c r="E24" s="53"/>
      <c r="F24" s="87">
        <v>7432.663508697321</v>
      </c>
      <c r="G24" s="53"/>
      <c r="H24" s="87">
        <v>0</v>
      </c>
      <c r="I24" s="53"/>
      <c r="J24" s="87">
        <v>-56.584637370353164</v>
      </c>
      <c r="K24" s="53"/>
      <c r="L24" s="53">
        <v>11579.652802932122</v>
      </c>
    </row>
    <row r="25" spans="2:12" s="9" customFormat="1" ht="12.75">
      <c r="B25" s="9" t="s">
        <v>8</v>
      </c>
      <c r="D25" s="87">
        <v>9582.330799814381</v>
      </c>
      <c r="E25" s="53"/>
      <c r="F25" s="87">
        <v>16912.309181837565</v>
      </c>
      <c r="G25" s="53"/>
      <c r="H25" s="87">
        <v>0</v>
      </c>
      <c r="I25" s="53"/>
      <c r="J25" s="87">
        <v>-4.290126695325463</v>
      </c>
      <c r="K25" s="53"/>
      <c r="L25" s="53">
        <v>26490.34985495662</v>
      </c>
    </row>
    <row r="26" spans="2:12" s="9" customFormat="1" ht="12.75">
      <c r="B26" s="9" t="s">
        <v>9</v>
      </c>
      <c r="D26" s="87">
        <v>2373.845920474062</v>
      </c>
      <c r="E26" s="53"/>
      <c r="F26" s="87">
        <v>4185.4237422225215</v>
      </c>
      <c r="G26" s="53"/>
      <c r="H26" s="87">
        <v>0</v>
      </c>
      <c r="I26" s="53"/>
      <c r="J26" s="87">
        <v>-1.274265582900049</v>
      </c>
      <c r="K26" s="53"/>
      <c r="L26" s="53">
        <v>6557.995397113684</v>
      </c>
    </row>
    <row r="27" spans="2:12" s="9" customFormat="1" ht="12.75">
      <c r="B27" s="9" t="s">
        <v>10</v>
      </c>
      <c r="D27" s="87">
        <v>6371.630038445635</v>
      </c>
      <c r="E27" s="53"/>
      <c r="F27" s="87">
        <v>11257.374986130977</v>
      </c>
      <c r="G27" s="53"/>
      <c r="H27" s="87">
        <v>0</v>
      </c>
      <c r="I27" s="53"/>
      <c r="J27" s="87">
        <v>0</v>
      </c>
      <c r="K27" s="53"/>
      <c r="L27" s="53">
        <v>17629.00502457661</v>
      </c>
    </row>
    <row r="28" spans="2:12" s="9" customFormat="1" ht="12.75">
      <c r="B28" s="9" t="s">
        <v>11</v>
      </c>
      <c r="D28" s="87">
        <v>3313.0433555641953</v>
      </c>
      <c r="E28" s="53"/>
      <c r="F28" s="87">
        <v>5832.625787986063</v>
      </c>
      <c r="G28" s="53"/>
      <c r="H28" s="87">
        <v>0</v>
      </c>
      <c r="I28" s="53"/>
      <c r="J28" s="87">
        <v>0</v>
      </c>
      <c r="K28" s="53"/>
      <c r="L28" s="53">
        <v>9145.669143550258</v>
      </c>
    </row>
    <row r="29" spans="2:12" s="9" customFormat="1" ht="12.75">
      <c r="B29" s="9" t="s">
        <v>12</v>
      </c>
      <c r="D29" s="87">
        <v>3699.0890694919303</v>
      </c>
      <c r="E29" s="53"/>
      <c r="F29" s="87">
        <v>6531.397341015541</v>
      </c>
      <c r="G29" s="53"/>
      <c r="H29" s="87">
        <v>0</v>
      </c>
      <c r="I29" s="53"/>
      <c r="J29" s="87">
        <v>0</v>
      </c>
      <c r="K29" s="53"/>
      <c r="L29" s="53">
        <v>10230.486410507472</v>
      </c>
    </row>
    <row r="30" spans="2:12" s="9" customFormat="1" ht="12.75">
      <c r="B30" s="9" t="s">
        <v>13</v>
      </c>
      <c r="C30" s="52"/>
      <c r="D30" s="87">
        <v>3095.810812909384</v>
      </c>
      <c r="E30" s="87"/>
      <c r="F30" s="87">
        <v>5470.043041861039</v>
      </c>
      <c r="G30" s="87"/>
      <c r="H30" s="87">
        <v>0</v>
      </c>
      <c r="I30" s="87"/>
      <c r="J30" s="87">
        <v>0</v>
      </c>
      <c r="K30" s="87"/>
      <c r="L30" s="87">
        <v>8565.853854770423</v>
      </c>
    </row>
    <row r="31" spans="2:12" s="9" customFormat="1" ht="12.75">
      <c r="B31" s="9" t="s">
        <v>14</v>
      </c>
      <c r="C31" s="52"/>
      <c r="D31" s="87">
        <v>5467.453008493124</v>
      </c>
      <c r="E31" s="87"/>
      <c r="F31" s="87">
        <v>9654.615470993172</v>
      </c>
      <c r="G31" s="87"/>
      <c r="H31" s="87">
        <v>0</v>
      </c>
      <c r="I31" s="87"/>
      <c r="J31" s="87">
        <v>0</v>
      </c>
      <c r="K31" s="87"/>
      <c r="L31" s="87">
        <v>15122.068479486297</v>
      </c>
    </row>
    <row r="32" spans="2:12" s="9" customFormat="1" ht="12.75">
      <c r="B32" s="9" t="s">
        <v>15</v>
      </c>
      <c r="C32" s="52"/>
      <c r="D32" s="87">
        <v>11354.526106859676</v>
      </c>
      <c r="E32" s="87"/>
      <c r="F32" s="87">
        <v>20053.728057855158</v>
      </c>
      <c r="G32" s="87"/>
      <c r="H32" s="87">
        <v>0</v>
      </c>
      <c r="I32" s="87"/>
      <c r="J32" s="87">
        <v>-200.4485703514214</v>
      </c>
      <c r="K32" s="87"/>
      <c r="L32" s="87">
        <v>31207.80559436341</v>
      </c>
    </row>
    <row r="33" spans="2:12" s="9" customFormat="1" ht="6" customHeight="1">
      <c r="B33" s="38"/>
      <c r="C33" s="38"/>
      <c r="D33" s="66"/>
      <c r="E33" s="66"/>
      <c r="F33" s="66"/>
      <c r="G33" s="66"/>
      <c r="H33" s="66"/>
      <c r="I33" s="66"/>
      <c r="J33" s="66"/>
      <c r="K33" s="66"/>
      <c r="L33" s="66"/>
    </row>
    <row r="34" spans="2:12" s="9" customFormat="1" ht="15.75" customHeight="1">
      <c r="B34" s="46" t="s">
        <v>116</v>
      </c>
      <c r="C34" s="38"/>
      <c r="D34" s="88">
        <v>117595.19979134396</v>
      </c>
      <c r="E34" s="88"/>
      <c r="F34" s="88">
        <v>207693.0612233127</v>
      </c>
      <c r="G34" s="88"/>
      <c r="H34" s="88">
        <v>0</v>
      </c>
      <c r="I34" s="88"/>
      <c r="J34" s="88">
        <v>-342.6950080000001</v>
      </c>
      <c r="K34" s="88"/>
      <c r="L34" s="88">
        <v>324945.5660066566</v>
      </c>
    </row>
    <row r="35" s="9" customFormat="1" ht="12.75"/>
    <row r="36" s="9" customFormat="1" ht="12.75">
      <c r="B36" s="54" t="s">
        <v>22</v>
      </c>
    </row>
    <row r="37" s="9" customFormat="1" ht="12.75"/>
  </sheetData>
  <sheetProtection/>
  <mergeCells count="5">
    <mergeCell ref="B8:B9"/>
    <mergeCell ref="J8:J9"/>
    <mergeCell ref="H8:H9"/>
    <mergeCell ref="L8:L9"/>
    <mergeCell ref="D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showGridLines="0" zoomScale="85" zoomScaleNormal="85" zoomScalePageLayoutView="0" workbookViewId="0" topLeftCell="A1">
      <selection activeCell="H43" sqref="H43"/>
    </sheetView>
  </sheetViews>
  <sheetFormatPr defaultColWidth="8.88671875" defaultRowHeight="15"/>
  <cols>
    <col min="1" max="1" width="3.6640625" style="0" customWidth="1"/>
    <col min="2" max="2" width="2.10546875" style="2" customWidth="1"/>
    <col min="3" max="3" width="25.88671875" style="2" customWidth="1"/>
    <col min="4" max="4" width="2.77734375" style="2" customWidth="1"/>
    <col min="5" max="5" width="24.21484375" style="2" customWidth="1"/>
    <col min="6" max="7" width="2.77734375" style="2" customWidth="1"/>
    <col min="8" max="8" width="8.88671875" style="2" customWidth="1"/>
    <col min="9" max="9" width="2.21484375" style="2" customWidth="1"/>
    <col min="10" max="16384" width="8.88671875" style="2" customWidth="1"/>
  </cols>
  <sheetData>
    <row r="1" spans="5:10" ht="15">
      <c r="E1" s="22">
        <v>41</v>
      </c>
      <c r="H1" s="22"/>
      <c r="J1" s="22"/>
    </row>
    <row r="2" spans="1:6" ht="15.75">
      <c r="A2" s="22">
        <v>1</v>
      </c>
      <c r="C2" s="23" t="e">
        <f>IF(#REF!=2,VLOOKUP(A2,#REF!,2,0),VLOOKUP(A2,#REF!,3,0))</f>
        <v>#REF!</v>
      </c>
      <c r="D2" s="29"/>
      <c r="E2" s="25"/>
      <c r="F2" s="29"/>
    </row>
    <row r="3" spans="1:6" s="3" customFormat="1" ht="6" customHeight="1">
      <c r="A3" s="22"/>
      <c r="C3" s="16"/>
      <c r="D3" s="27"/>
      <c r="E3" s="27"/>
      <c r="F3" s="27"/>
    </row>
    <row r="4" spans="1:6" s="3" customFormat="1" ht="12.75">
      <c r="A4" s="22">
        <v>2</v>
      </c>
      <c r="C4" s="17" t="e">
        <f>IF(#REF!=2,VLOOKUP(A4,#REF!,2,0),VLOOKUP(A4,#REF!,3,0))</f>
        <v>#REF!</v>
      </c>
      <c r="D4" s="27"/>
      <c r="E4" s="26"/>
      <c r="F4" s="27"/>
    </row>
    <row r="5" spans="1:6" s="3" customFormat="1" ht="6" customHeight="1">
      <c r="A5" s="22"/>
      <c r="C5" s="16"/>
      <c r="D5" s="27"/>
      <c r="E5" s="27"/>
      <c r="F5" s="27"/>
    </row>
    <row r="6" spans="1:6" s="3" customFormat="1" ht="12.75">
      <c r="A6" s="22">
        <v>38</v>
      </c>
      <c r="C6" s="17" t="e">
        <f>IF(#REF!=2,VLOOKUP(A6,#REF!,2,0),VLOOKUP(A6,#REF!,3,0))</f>
        <v>#REF!</v>
      </c>
      <c r="D6" s="27"/>
      <c r="E6" s="30"/>
      <c r="F6" s="27"/>
    </row>
    <row r="7" spans="1:8" s="3" customFormat="1" ht="12.75" customHeight="1">
      <c r="A7" s="1"/>
      <c r="C7" s="18"/>
      <c r="D7" s="27"/>
      <c r="E7" s="19" t="e">
        <f>IF(#REF!=2,VLOOKUP(G7,#REF!,2,0),VLOOKUP(G7,#REF!,3,0))</f>
        <v>#REF!</v>
      </c>
      <c r="F7" s="27"/>
      <c r="G7" s="22">
        <v>5</v>
      </c>
      <c r="H7" s="22"/>
    </row>
    <row r="8" spans="1:6" s="13" customFormat="1" ht="18" customHeight="1">
      <c r="A8" s="22">
        <v>2</v>
      </c>
      <c r="C8" s="262" t="e">
        <f>IF(#REF!=2,VLOOKUP(A8,#REF!,2,0),VLOOKUP(A8,#REF!,3,0))</f>
        <v>#REF!</v>
      </c>
      <c r="D8" s="264"/>
      <c r="E8" s="266" t="e">
        <f>IF(#REF!=2,VLOOKUP(E1,#REF!,2,0),VLOOKUP(E1,#REF!,3,0))</f>
        <v>#REF!</v>
      </c>
      <c r="F8" s="17"/>
    </row>
    <row r="9" spans="1:6" s="13" customFormat="1" ht="18" customHeight="1">
      <c r="A9" s="14"/>
      <c r="C9" s="263"/>
      <c r="D9" s="265"/>
      <c r="E9" s="267"/>
      <c r="F9" s="20"/>
    </row>
    <row r="10" spans="1:6" s="3" customFormat="1" ht="6" customHeight="1">
      <c r="A10" s="1"/>
      <c r="C10" s="16"/>
      <c r="D10" s="28"/>
      <c r="E10" s="27"/>
      <c r="F10" s="28"/>
    </row>
    <row r="11" spans="1:11" s="3" customFormat="1" ht="12.75">
      <c r="A11" s="15">
        <v>512</v>
      </c>
      <c r="C11" s="16" t="e">
        <f>IF(#REF!=2,VLOOKUP(A11,#REF!,2,0),VLOOKUP(A11,#REF!,3,0))</f>
        <v>#REF!</v>
      </c>
      <c r="D11" s="31"/>
      <c r="E11" s="35">
        <f>'[14]All'!$AY5/2</f>
        <v>119437.1920828395</v>
      </c>
      <c r="F11" s="31"/>
      <c r="G11" s="5"/>
      <c r="H11" s="6"/>
      <c r="J11" s="6"/>
      <c r="K11" s="6"/>
    </row>
    <row r="12" spans="1:11" s="3" customFormat="1" ht="12.75">
      <c r="A12" s="15">
        <v>514</v>
      </c>
      <c r="C12" s="16" t="e">
        <f>IF(#REF!=2,VLOOKUP(A12,#REF!,2,0),VLOOKUP(A12,#REF!,3,0))</f>
        <v>#REF!</v>
      </c>
      <c r="D12" s="31"/>
      <c r="E12" s="35">
        <f>'[14]All'!$AY6/2</f>
        <v>212568.011146135</v>
      </c>
      <c r="F12" s="31"/>
      <c r="G12" s="5"/>
      <c r="H12" s="6"/>
      <c r="J12" s="6"/>
      <c r="K12" s="6"/>
    </row>
    <row r="13" spans="1:11" s="3" customFormat="1" ht="12.75">
      <c r="A13" s="15">
        <v>516</v>
      </c>
      <c r="C13" s="16" t="e">
        <f>IF(#REF!=2,VLOOKUP(A13,#REF!,2,0),VLOOKUP(A13,#REF!,3,0))</f>
        <v>#REF!</v>
      </c>
      <c r="D13" s="31"/>
      <c r="E13" s="35">
        <f>'[14]All'!$AY7/2</f>
        <v>199835.996587132</v>
      </c>
      <c r="F13" s="31"/>
      <c r="G13" s="5"/>
      <c r="H13" s="6"/>
      <c r="J13" s="6"/>
      <c r="K13" s="6"/>
    </row>
    <row r="14" spans="1:11" s="3" customFormat="1" ht="12.75">
      <c r="A14" s="15">
        <v>518</v>
      </c>
      <c r="C14" s="16" t="e">
        <f>IF(#REF!=2,VLOOKUP(A14,#REF!,2,0),VLOOKUP(A14,#REF!,3,0))</f>
        <v>#REF!</v>
      </c>
      <c r="D14" s="31"/>
      <c r="E14" s="35">
        <f>'[14]All'!$AY8/2</f>
        <v>155149.5807955285</v>
      </c>
      <c r="F14" s="31"/>
      <c r="G14" s="5"/>
      <c r="H14" s="6"/>
      <c r="J14" s="6"/>
      <c r="K14" s="6"/>
    </row>
    <row r="15" spans="1:11" s="3" customFormat="1" ht="12.75">
      <c r="A15" s="15">
        <v>520</v>
      </c>
      <c r="C15" s="16" t="e">
        <f>IF(#REF!=2,VLOOKUP(A15,#REF!,2,0),VLOOKUP(A15,#REF!,3,0))</f>
        <v>#REF!</v>
      </c>
      <c r="D15" s="31"/>
      <c r="E15" s="35">
        <f>'[14]All'!$AY9/2</f>
        <v>196713.5340883105</v>
      </c>
      <c r="F15" s="31"/>
      <c r="G15" s="5"/>
      <c r="H15" s="6"/>
      <c r="J15" s="6"/>
      <c r="K15" s="6"/>
    </row>
    <row r="16" spans="1:11" s="3" customFormat="1" ht="12.75">
      <c r="A16" s="15">
        <v>522</v>
      </c>
      <c r="C16" s="16" t="e">
        <f>IF(#REF!=2,VLOOKUP(A16,#REF!,2,0),VLOOKUP(A16,#REF!,3,0))</f>
        <v>#REF!</v>
      </c>
      <c r="D16" s="31"/>
      <c r="E16" s="35">
        <f>'[14]All'!$AY10/2</f>
        <v>236547.709227296</v>
      </c>
      <c r="F16" s="31"/>
      <c r="G16" s="5"/>
      <c r="H16" s="6"/>
      <c r="J16" s="6"/>
      <c r="K16" s="6"/>
    </row>
    <row r="17" spans="1:11" s="3" customFormat="1" ht="12.75">
      <c r="A17" s="15">
        <v>524</v>
      </c>
      <c r="C17" s="16" t="e">
        <f>IF(#REF!=2,VLOOKUP(A17,#REF!,2,0),VLOOKUP(A17,#REF!,3,0))</f>
        <v>#REF!</v>
      </c>
      <c r="D17" s="31"/>
      <c r="E17" s="35">
        <f>'[14]All'!$AY11/2</f>
        <v>206837.426720916</v>
      </c>
      <c r="F17" s="31"/>
      <c r="G17" s="5"/>
      <c r="H17" s="6"/>
      <c r="J17" s="6"/>
      <c r="K17" s="6"/>
    </row>
    <row r="18" spans="1:11" s="3" customFormat="1" ht="12.75">
      <c r="A18" s="15">
        <v>526</v>
      </c>
      <c r="C18" s="16" t="e">
        <f>IF(#REF!=2,VLOOKUP(A18,#REF!,2,0),VLOOKUP(A18,#REF!,3,0))</f>
        <v>#REF!</v>
      </c>
      <c r="D18" s="31"/>
      <c r="E18" s="35">
        <f>'[14]All'!$AY12/2</f>
        <v>161820.648064885</v>
      </c>
      <c r="F18" s="31"/>
      <c r="G18" s="5"/>
      <c r="H18" s="6"/>
      <c r="J18" s="6"/>
      <c r="K18" s="6"/>
    </row>
    <row r="19" spans="1:11" s="3" customFormat="1" ht="12.75">
      <c r="A19" s="15">
        <v>528</v>
      </c>
      <c r="C19" s="16" t="e">
        <f>IF(#REF!=2,VLOOKUP(A19,#REF!,2,0),VLOOKUP(A19,#REF!,3,0))</f>
        <v>#REF!</v>
      </c>
      <c r="D19" s="31"/>
      <c r="E19" s="35">
        <f>'[14]All'!$AY13/2</f>
        <v>231986.8555990935</v>
      </c>
      <c r="F19" s="31"/>
      <c r="G19" s="5"/>
      <c r="H19" s="6"/>
      <c r="J19" s="6"/>
      <c r="K19" s="6"/>
    </row>
    <row r="20" spans="1:11" s="3" customFormat="1" ht="12.75">
      <c r="A20" s="15">
        <v>530</v>
      </c>
      <c r="C20" s="16" t="e">
        <f>IF(#REF!=2,VLOOKUP(A20,#REF!,2,0),VLOOKUP(A20,#REF!,3,0))</f>
        <v>#REF!</v>
      </c>
      <c r="D20" s="31"/>
      <c r="E20" s="35">
        <f>'[14]All'!$AY14/2</f>
        <v>398901.6155629895</v>
      </c>
      <c r="F20" s="31"/>
      <c r="G20" s="5"/>
      <c r="H20" s="6"/>
      <c r="J20" s="6"/>
      <c r="K20" s="6"/>
    </row>
    <row r="21" spans="1:11" s="3" customFormat="1" ht="12.75">
      <c r="A21" s="15">
        <v>532</v>
      </c>
      <c r="C21" s="16" t="e">
        <f>IF(#REF!=2,VLOOKUP(A21,#REF!,2,0),VLOOKUP(A21,#REF!,3,0))</f>
        <v>#REF!</v>
      </c>
      <c r="D21" s="31"/>
      <c r="E21" s="35">
        <f>'[14]All'!$AY15/2</f>
        <v>741182.159608905</v>
      </c>
      <c r="F21" s="31"/>
      <c r="G21" s="5"/>
      <c r="H21" s="6"/>
      <c r="J21" s="6"/>
      <c r="K21" s="6"/>
    </row>
    <row r="22" spans="1:11" s="3" customFormat="1" ht="12.75">
      <c r="A22" s="15">
        <v>534</v>
      </c>
      <c r="C22" s="16" t="e">
        <f>IF(#REF!=2,VLOOKUP(A22,#REF!,2,0),VLOOKUP(A22,#REF!,3,0))</f>
        <v>#REF!</v>
      </c>
      <c r="D22" s="31"/>
      <c r="E22" s="35">
        <f>'[14]All'!$AY16/2</f>
        <v>285426.8883133845</v>
      </c>
      <c r="F22" s="31"/>
      <c r="G22" s="5"/>
      <c r="H22" s="6"/>
      <c r="J22" s="6"/>
      <c r="K22" s="6"/>
    </row>
    <row r="23" spans="1:11" s="3" customFormat="1" ht="12.75">
      <c r="A23" s="15">
        <v>536</v>
      </c>
      <c r="C23" s="16" t="e">
        <f>IF(#REF!=2,VLOOKUP(A23,#REF!,2,0),VLOOKUP(A23,#REF!,3,0))</f>
        <v>#REF!</v>
      </c>
      <c r="D23" s="31"/>
      <c r="E23" s="35">
        <f>'[14]All'!$AY17/2</f>
        <v>235531.5427740535</v>
      </c>
      <c r="F23" s="31"/>
      <c r="G23" s="5"/>
      <c r="H23" s="6"/>
      <c r="J23" s="6"/>
      <c r="K23" s="6"/>
    </row>
    <row r="24" spans="1:11" s="3" customFormat="1" ht="12.75">
      <c r="A24" s="15">
        <v>538</v>
      </c>
      <c r="C24" s="16" t="e">
        <f>IF(#REF!=2,VLOOKUP(A24,#REF!,2,0),VLOOKUP(A24,#REF!,3,0))</f>
        <v>#REF!</v>
      </c>
      <c r="D24" s="31"/>
      <c r="E24" s="35">
        <f>'[14]All'!$AY18/2</f>
        <v>189151.9093500675</v>
      </c>
      <c r="F24" s="31"/>
      <c r="G24" s="5"/>
      <c r="H24" s="6"/>
      <c r="J24" s="6"/>
      <c r="K24" s="6"/>
    </row>
    <row r="25" spans="1:11" s="3" customFormat="1" ht="12.75">
      <c r="A25" s="15">
        <v>540</v>
      </c>
      <c r="C25" s="16" t="e">
        <f>IF(#REF!=2,VLOOKUP(A25,#REF!,2,0),VLOOKUP(A25,#REF!,3,0))</f>
        <v>#REF!</v>
      </c>
      <c r="D25" s="31"/>
      <c r="E25" s="35">
        <f>'[14]All'!$AY19/2</f>
        <v>396988.3765601875</v>
      </c>
      <c r="F25" s="31"/>
      <c r="G25" s="5"/>
      <c r="H25" s="6"/>
      <c r="J25" s="6"/>
      <c r="K25" s="6"/>
    </row>
    <row r="26" spans="1:11" s="3" customFormat="1" ht="12.75">
      <c r="A26" s="15">
        <v>542</v>
      </c>
      <c r="C26" s="16" t="e">
        <f>IF(#REF!=2,VLOOKUP(A26,#REF!,2,0),VLOOKUP(A26,#REF!,3,0))</f>
        <v>#REF!</v>
      </c>
      <c r="D26" s="31"/>
      <c r="E26" s="35">
        <f>'[14]All'!$AY20/2</f>
        <v>109081.008374087</v>
      </c>
      <c r="F26" s="31"/>
      <c r="G26" s="5"/>
      <c r="H26" s="6"/>
      <c r="J26" s="6"/>
      <c r="K26" s="6"/>
    </row>
    <row r="27" spans="1:11" s="3" customFormat="1" ht="12.75">
      <c r="A27" s="15">
        <v>544</v>
      </c>
      <c r="C27" s="16" t="e">
        <f>IF(#REF!=2,VLOOKUP(A27,#REF!,2,0),VLOOKUP(A27,#REF!,3,0))</f>
        <v>#REF!</v>
      </c>
      <c r="D27" s="31"/>
      <c r="E27" s="35">
        <f>'[14]All'!$AY21/2</f>
        <v>282314.830683365</v>
      </c>
      <c r="F27" s="31"/>
      <c r="G27" s="5"/>
      <c r="H27" s="6"/>
      <c r="J27" s="6"/>
      <c r="K27" s="6"/>
    </row>
    <row r="28" spans="1:11" s="3" customFormat="1" ht="12.75">
      <c r="A28" s="15">
        <v>545</v>
      </c>
      <c r="C28" s="16" t="e">
        <f>IF(#REF!=2,VLOOKUP(A28,#REF!,2,0),VLOOKUP(A28,#REF!,3,0))</f>
        <v>#REF!</v>
      </c>
      <c r="D28" s="31"/>
      <c r="E28" s="35">
        <f>'[14]All'!$AY22/2</f>
        <v>167402.640149572</v>
      </c>
      <c r="F28" s="31"/>
      <c r="G28" s="5"/>
      <c r="H28" s="6"/>
      <c r="J28" s="6"/>
      <c r="K28" s="6"/>
    </row>
    <row r="29" spans="1:11" s="3" customFormat="1" ht="12.75">
      <c r="A29" s="15">
        <v>546</v>
      </c>
      <c r="C29" s="16" t="e">
        <f>IF(#REF!=2,VLOOKUP(A29,#REF!,2,0),VLOOKUP(A29,#REF!,3,0))</f>
        <v>#REF!</v>
      </c>
      <c r="D29" s="31"/>
      <c r="E29" s="35">
        <f>'[14]All'!$AY23/2</f>
        <v>168032.9371225805</v>
      </c>
      <c r="F29" s="31"/>
      <c r="G29" s="5"/>
      <c r="H29" s="6"/>
      <c r="J29" s="6"/>
      <c r="K29" s="6"/>
    </row>
    <row r="30" spans="1:11" s="3" customFormat="1" ht="12.75">
      <c r="A30" s="15">
        <v>548</v>
      </c>
      <c r="C30" s="16" t="e">
        <f>IF(#REF!=2,VLOOKUP(A30,#REF!,2,0),VLOOKUP(A30,#REF!,3,0))</f>
        <v>#REF!</v>
      </c>
      <c r="D30" s="31"/>
      <c r="E30" s="35">
        <f>'[14]All'!$AY24/2</f>
        <v>148245.82397961</v>
      </c>
      <c r="F30" s="31"/>
      <c r="G30" s="5"/>
      <c r="H30" s="6"/>
      <c r="J30" s="6"/>
      <c r="K30" s="6"/>
    </row>
    <row r="31" spans="1:11" s="3" customFormat="1" ht="12.75">
      <c r="A31" s="15">
        <v>550</v>
      </c>
      <c r="C31" s="16" t="e">
        <f>IF(#REF!=2,VLOOKUP(A31,#REF!,2,0),VLOOKUP(A31,#REF!,3,0))</f>
        <v>#REF!</v>
      </c>
      <c r="D31" s="31"/>
      <c r="E31" s="35">
        <f>'[14]All'!$AY25/2</f>
        <v>320547.6981803945</v>
      </c>
      <c r="F31" s="31"/>
      <c r="G31" s="5"/>
      <c r="H31" s="6"/>
      <c r="J31" s="6"/>
      <c r="K31" s="6"/>
    </row>
    <row r="32" spans="1:11" s="3" customFormat="1" ht="12.75">
      <c r="A32" s="15">
        <v>552</v>
      </c>
      <c r="C32" s="16" t="e">
        <f>IF(#REF!=2,VLOOKUP(A32,#REF!,2,0),VLOOKUP(A32,#REF!,3,0))</f>
        <v>#REF!</v>
      </c>
      <c r="D32" s="31"/>
      <c r="E32" s="35">
        <f>'[14]All'!$AY26/2</f>
        <v>836295.61502866</v>
      </c>
      <c r="F32" s="31"/>
      <c r="G32" s="5"/>
      <c r="H32" s="6"/>
      <c r="J32" s="6"/>
      <c r="K32" s="6"/>
    </row>
    <row r="33" spans="1:11" s="3" customFormat="1" ht="6" customHeight="1">
      <c r="A33" s="1"/>
      <c r="C33" s="18"/>
      <c r="D33" s="32"/>
      <c r="E33" s="32"/>
      <c r="F33" s="32"/>
      <c r="G33" s="5"/>
      <c r="H33" s="6"/>
      <c r="J33" s="6"/>
      <c r="K33" s="6"/>
    </row>
    <row r="34" spans="1:11" s="4" customFormat="1" ht="15.75" customHeight="1">
      <c r="A34" s="22">
        <v>1</v>
      </c>
      <c r="C34" s="21" t="e">
        <f>IF(#REF!=2,VLOOKUP(A34,#REF!,2,0),VLOOKUP(A34,#REF!,3,0))</f>
        <v>#REF!</v>
      </c>
      <c r="D34" s="33"/>
      <c r="E34" s="34">
        <f>SUM(E11:E32)</f>
        <v>5999999.999999993</v>
      </c>
      <c r="F34" s="33"/>
      <c r="G34" s="7"/>
      <c r="H34" s="8"/>
      <c r="J34" s="6"/>
      <c r="K34" s="6"/>
    </row>
    <row r="35" spans="1:6" s="3" customFormat="1" ht="12.75">
      <c r="A35" s="1"/>
      <c r="C35" s="16"/>
      <c r="D35" s="27"/>
      <c r="E35" s="27"/>
      <c r="F35" s="27"/>
    </row>
    <row r="36" spans="1:6" ht="15">
      <c r="A36" s="22">
        <v>42</v>
      </c>
      <c r="C36" s="24"/>
      <c r="D36" s="29"/>
      <c r="E36" s="29"/>
      <c r="F36" s="29"/>
    </row>
    <row r="37" ht="15">
      <c r="A37" s="1"/>
    </row>
    <row r="38" ht="15">
      <c r="A38" s="15"/>
    </row>
    <row r="39" ht="15">
      <c r="A39" s="15"/>
    </row>
    <row r="40" ht="15">
      <c r="A40" s="15"/>
    </row>
  </sheetData>
  <sheetProtection/>
  <mergeCells count="3">
    <mergeCell ref="C8:C9"/>
    <mergeCell ref="D8:D9"/>
    <mergeCell ref="E8:E9"/>
  </mergeCells>
  <conditionalFormatting sqref="F7 D34:F34">
    <cfRule type="expression" priority="4" dxfId="13" stopIfTrue="1">
      <formula>$B$2&gt;0</formula>
    </cfRule>
  </conditionalFormatting>
  <conditionalFormatting sqref="H34">
    <cfRule type="expression" priority="5" dxfId="13" stopIfTrue="1">
      <formula>$B$2&gt;1</formula>
    </cfRule>
  </conditionalFormatting>
  <conditionalFormatting sqref="G34">
    <cfRule type="expression" priority="6" dxfId="13" stopIfTrue="1">
      <formula>$B$2&gt;2</formula>
    </cfRule>
  </conditionalFormatting>
  <conditionalFormatting sqref="D7">
    <cfRule type="expression" priority="3" dxfId="13" stopIfTrue="1">
      <formula>$B$2&gt;0</formula>
    </cfRule>
  </conditionalFormatting>
  <conditionalFormatting sqref="E7">
    <cfRule type="expression" priority="2" dxfId="13" stopIfTrue="1">
      <formula>$B$2&gt;0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43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25.88671875" style="49" customWidth="1"/>
    <col min="3" max="3" width="2.77734375" style="49" customWidth="1"/>
    <col min="4" max="4" width="22.21484375" style="49" customWidth="1"/>
    <col min="5" max="5" width="2.77734375" style="49" customWidth="1"/>
    <col min="6" max="6" width="21.6640625" style="49" customWidth="1"/>
    <col min="7" max="7" width="2.77734375" style="49" customWidth="1"/>
    <col min="8" max="8" width="8.88671875" style="49" customWidth="1"/>
    <col min="9" max="9" width="2.77734375" style="49" customWidth="1"/>
    <col min="10" max="10" width="9.6640625" style="49" customWidth="1"/>
    <col min="11" max="11" width="2.77734375" style="49" hidden="1" customWidth="1"/>
    <col min="12" max="12" width="19.10546875" style="49" hidden="1" customWidth="1"/>
    <col min="13" max="13" width="2.77734375" style="49" hidden="1" customWidth="1"/>
    <col min="14" max="14" width="17.4453125" style="49" hidden="1" customWidth="1"/>
    <col min="15" max="15" width="2.77734375" style="49" hidden="1" customWidth="1"/>
    <col min="16" max="16" width="0" style="49" hidden="1" customWidth="1"/>
    <col min="17" max="17" width="2.77734375" style="49" hidden="1" customWidth="1"/>
    <col min="18" max="18" width="10.6640625" style="49" hidden="1" customWidth="1"/>
    <col min="19" max="16384" width="8.88671875" style="49" customWidth="1"/>
  </cols>
  <sheetData>
    <row r="1" spans="4:18" ht="15">
      <c r="D1" s="68"/>
      <c r="F1" s="68"/>
      <c r="H1" s="68"/>
      <c r="J1" s="68"/>
      <c r="L1" s="68"/>
      <c r="N1" s="68"/>
      <c r="P1" s="68"/>
      <c r="R1" s="68"/>
    </row>
    <row r="2" ht="15.75">
      <c r="B2" s="37" t="s">
        <v>129</v>
      </c>
    </row>
    <row r="3" s="9" customFormat="1" ht="6" customHeight="1"/>
    <row r="4" s="9" customFormat="1" ht="12.75">
      <c r="B4" s="14" t="s">
        <v>119</v>
      </c>
    </row>
    <row r="5" s="9" customFormat="1" ht="6" customHeight="1"/>
    <row r="6" s="9" customFormat="1" ht="12.75">
      <c r="B6" s="14" t="s">
        <v>35</v>
      </c>
    </row>
    <row r="7" spans="2:19" s="9" customFormat="1" ht="12.75" customHeight="1">
      <c r="B7" s="38"/>
      <c r="C7" s="38"/>
      <c r="D7" s="38"/>
      <c r="E7" s="38"/>
      <c r="F7" s="38"/>
      <c r="G7" s="38"/>
      <c r="H7" s="38"/>
      <c r="I7" s="38"/>
      <c r="J7" s="50" t="s">
        <v>96</v>
      </c>
      <c r="R7" s="50" t="s">
        <v>96</v>
      </c>
      <c r="S7" s="68"/>
    </row>
    <row r="8" spans="2:18" s="59" customFormat="1" ht="23.25" customHeight="1">
      <c r="B8" s="251" t="s">
        <v>117</v>
      </c>
      <c r="C8" s="51"/>
      <c r="D8" s="253" t="s">
        <v>131</v>
      </c>
      <c r="E8" s="51"/>
      <c r="F8" s="253" t="s">
        <v>132</v>
      </c>
      <c r="G8" s="51"/>
      <c r="H8" s="253" t="s">
        <v>23</v>
      </c>
      <c r="I8" s="51"/>
      <c r="J8" s="253" t="s">
        <v>93</v>
      </c>
      <c r="L8" s="253" t="s">
        <v>133</v>
      </c>
      <c r="N8" s="253" t="s">
        <v>134</v>
      </c>
      <c r="P8" s="253" t="s">
        <v>23</v>
      </c>
      <c r="R8" s="253" t="s">
        <v>93</v>
      </c>
    </row>
    <row r="9" spans="2:18" s="59" customFormat="1" ht="23.25" customHeight="1">
      <c r="B9" s="252"/>
      <c r="D9" s="254"/>
      <c r="F9" s="254"/>
      <c r="H9" s="254"/>
      <c r="J9" s="254"/>
      <c r="L9" s="254"/>
      <c r="N9" s="254"/>
      <c r="P9" s="254"/>
      <c r="R9" s="254"/>
    </row>
    <row r="10" s="9" customFormat="1" ht="6" customHeight="1"/>
    <row r="11" spans="2:20" s="9" customFormat="1" ht="12.75">
      <c r="B11" s="9" t="s">
        <v>111</v>
      </c>
      <c r="D11" s="42">
        <v>131702377.38994795</v>
      </c>
      <c r="E11" s="65"/>
      <c r="F11" s="65">
        <v>133243784.76479979</v>
      </c>
      <c r="G11" s="65"/>
      <c r="H11" s="65">
        <v>1541407.3748518378</v>
      </c>
      <c r="J11" s="115">
        <v>0.011703717164406206</v>
      </c>
      <c r="L11" s="42">
        <v>126926169.28127596</v>
      </c>
      <c r="M11" s="65"/>
      <c r="N11" s="65" t="s">
        <v>164</v>
      </c>
      <c r="O11" s="65"/>
      <c r="P11" s="65" t="e">
        <v>#VALUE!</v>
      </c>
      <c r="R11" s="115" t="e">
        <v>#VALUE!</v>
      </c>
      <c r="T11" s="119"/>
    </row>
    <row r="12" spans="2:20" s="9" customFormat="1" ht="12.75">
      <c r="B12" s="9" t="s">
        <v>0</v>
      </c>
      <c r="D12" s="42">
        <v>234690055.19933468</v>
      </c>
      <c r="E12" s="65"/>
      <c r="F12" s="65">
        <v>237645887.6456615</v>
      </c>
      <c r="G12" s="65"/>
      <c r="H12" s="65">
        <v>2955832.446326822</v>
      </c>
      <c r="J12" s="115">
        <v>0.012594621633269791</v>
      </c>
      <c r="L12" s="42">
        <v>225478843.79525268</v>
      </c>
      <c r="M12" s="65"/>
      <c r="N12" s="65" t="s">
        <v>164</v>
      </c>
      <c r="O12" s="65"/>
      <c r="P12" s="65" t="e">
        <v>#VALUE!</v>
      </c>
      <c r="R12" s="115" t="e">
        <v>#VALUE!</v>
      </c>
      <c r="T12" s="119"/>
    </row>
    <row r="13" spans="2:20" s="9" customFormat="1" ht="12.75">
      <c r="B13" s="9" t="s">
        <v>1</v>
      </c>
      <c r="D13" s="42">
        <v>213022656.75949422</v>
      </c>
      <c r="E13" s="65"/>
      <c r="F13" s="65">
        <v>215184084.70564592</v>
      </c>
      <c r="G13" s="65"/>
      <c r="H13" s="65">
        <v>2161427.9461517036</v>
      </c>
      <c r="J13" s="115">
        <v>0.010146469765382695</v>
      </c>
      <c r="L13" s="42">
        <v>207066142.7370412</v>
      </c>
      <c r="M13" s="65"/>
      <c r="N13" s="65" t="s">
        <v>164</v>
      </c>
      <c r="O13" s="65"/>
      <c r="P13" s="65" t="e">
        <v>#VALUE!</v>
      </c>
      <c r="R13" s="115" t="e">
        <v>#VALUE!</v>
      </c>
      <c r="T13" s="119"/>
    </row>
    <row r="14" spans="2:20" s="9" customFormat="1" ht="12.75">
      <c r="B14" s="9" t="s">
        <v>2</v>
      </c>
      <c r="D14" s="42">
        <v>189980109.829072</v>
      </c>
      <c r="E14" s="65"/>
      <c r="F14" s="65">
        <v>192652311.98498553</v>
      </c>
      <c r="G14" s="65"/>
      <c r="H14" s="65">
        <v>2672202.155913532</v>
      </c>
      <c r="J14" s="115">
        <v>0.014065694341990606</v>
      </c>
      <c r="L14" s="42">
        <v>184879088.724815</v>
      </c>
      <c r="M14" s="65"/>
      <c r="N14" s="65" t="s">
        <v>164</v>
      </c>
      <c r="O14" s="65"/>
      <c r="P14" s="65" t="e">
        <v>#VALUE!</v>
      </c>
      <c r="R14" s="115" t="e">
        <v>#VALUE!</v>
      </c>
      <c r="T14" s="119"/>
    </row>
    <row r="15" spans="2:20" s="9" customFormat="1" ht="12.75">
      <c r="B15" s="9" t="s">
        <v>3</v>
      </c>
      <c r="D15" s="42">
        <v>264332824.59010562</v>
      </c>
      <c r="E15" s="65"/>
      <c r="F15" s="65">
        <v>267546826.41670653</v>
      </c>
      <c r="G15" s="65"/>
      <c r="H15" s="65">
        <v>3214001.8266009092</v>
      </c>
      <c r="J15" s="115">
        <v>0.012158920601649767</v>
      </c>
      <c r="L15" s="42">
        <v>256491571.0517016</v>
      </c>
      <c r="M15" s="65"/>
      <c r="N15" s="65" t="s">
        <v>164</v>
      </c>
      <c r="O15" s="65"/>
      <c r="P15" s="65" t="e">
        <v>#VALUE!</v>
      </c>
      <c r="R15" s="115" t="e">
        <v>#VALUE!</v>
      </c>
      <c r="T15" s="119"/>
    </row>
    <row r="16" spans="2:20" s="9" customFormat="1" ht="12.75">
      <c r="B16" s="9" t="s">
        <v>112</v>
      </c>
      <c r="D16" s="42">
        <v>238041833.3328141</v>
      </c>
      <c r="E16" s="65"/>
      <c r="F16" s="65">
        <v>241513193.65752092</v>
      </c>
      <c r="G16" s="65"/>
      <c r="H16" s="65">
        <v>3471360.3247068226</v>
      </c>
      <c r="J16" s="115">
        <v>0.014582984327185045</v>
      </c>
      <c r="L16" s="42">
        <v>229532062.9739441</v>
      </c>
      <c r="M16" s="65"/>
      <c r="N16" s="65" t="s">
        <v>164</v>
      </c>
      <c r="O16" s="65"/>
      <c r="P16" s="65" t="e">
        <v>#VALUE!</v>
      </c>
      <c r="R16" s="115" t="e">
        <v>#VALUE!</v>
      </c>
      <c r="T16" s="119"/>
    </row>
    <row r="17" spans="2:20" s="9" customFormat="1" ht="12.75">
      <c r="B17" s="9" t="s">
        <v>4</v>
      </c>
      <c r="D17" s="42">
        <v>246913012.27988738</v>
      </c>
      <c r="E17" s="65"/>
      <c r="F17" s="65">
        <v>249291387.58533365</v>
      </c>
      <c r="G17" s="65"/>
      <c r="H17" s="65">
        <v>2378375.305446267</v>
      </c>
      <c r="J17" s="115">
        <v>0.009632442144240937</v>
      </c>
      <c r="L17" s="42">
        <v>238336536.7392174</v>
      </c>
      <c r="M17" s="65"/>
      <c r="N17" s="65" t="s">
        <v>164</v>
      </c>
      <c r="O17" s="65"/>
      <c r="P17" s="65" t="e">
        <v>#VALUE!</v>
      </c>
      <c r="R17" s="115" t="e">
        <v>#VALUE!</v>
      </c>
      <c r="T17" s="119"/>
    </row>
    <row r="18" spans="2:20" s="9" customFormat="1" ht="12.75">
      <c r="B18" s="9" t="s">
        <v>5</v>
      </c>
      <c r="D18" s="42">
        <v>138274909.7677102</v>
      </c>
      <c r="E18" s="65"/>
      <c r="F18" s="65">
        <v>140647345.16187945</v>
      </c>
      <c r="G18" s="65"/>
      <c r="H18" s="65">
        <v>2372435.394169241</v>
      </c>
      <c r="J18" s="115">
        <v>0.017157381611419786</v>
      </c>
      <c r="L18" s="42">
        <v>133645816.8003642</v>
      </c>
      <c r="M18" s="65"/>
      <c r="N18" s="65" t="s">
        <v>164</v>
      </c>
      <c r="O18" s="65"/>
      <c r="P18" s="65" t="e">
        <v>#VALUE!</v>
      </c>
      <c r="R18" s="115" t="e">
        <v>#VALUE!</v>
      </c>
      <c r="T18" s="119"/>
    </row>
    <row r="19" spans="2:20" s="9" customFormat="1" ht="12.75">
      <c r="B19" s="9" t="s">
        <v>6</v>
      </c>
      <c r="D19" s="42">
        <v>226402897.9817503</v>
      </c>
      <c r="E19" s="65"/>
      <c r="F19" s="65">
        <v>230386240.35145646</v>
      </c>
      <c r="G19" s="65"/>
      <c r="H19" s="65">
        <v>3983342.369706154</v>
      </c>
      <c r="J19" s="115">
        <v>0.017594043208878182</v>
      </c>
      <c r="L19" s="42">
        <v>218671801.9302603</v>
      </c>
      <c r="M19" s="65"/>
      <c r="N19" s="65" t="s">
        <v>164</v>
      </c>
      <c r="O19" s="65"/>
      <c r="P19" s="65" t="e">
        <v>#VALUE!</v>
      </c>
      <c r="R19" s="115" t="e">
        <v>#VALUE!</v>
      </c>
      <c r="T19" s="119"/>
    </row>
    <row r="20" spans="2:20" s="9" customFormat="1" ht="12.75">
      <c r="B20" s="9" t="s">
        <v>7</v>
      </c>
      <c r="D20" s="42">
        <v>346059073.8382198</v>
      </c>
      <c r="E20" s="65"/>
      <c r="F20" s="65">
        <v>350947392.41188735</v>
      </c>
      <c r="G20" s="65"/>
      <c r="H20" s="65">
        <v>4888318.573667526</v>
      </c>
      <c r="J20" s="115">
        <v>0.01412567663506139</v>
      </c>
      <c r="L20" s="42">
        <v>333847758.4103918</v>
      </c>
      <c r="M20" s="65"/>
      <c r="N20" s="65" t="s">
        <v>164</v>
      </c>
      <c r="O20" s="65"/>
      <c r="P20" s="65" t="e">
        <v>#VALUE!</v>
      </c>
      <c r="R20" s="115" t="e">
        <v>#VALUE!</v>
      </c>
      <c r="T20" s="119"/>
    </row>
    <row r="21" spans="2:20" s="9" customFormat="1" ht="12.75">
      <c r="B21" s="9" t="s">
        <v>113</v>
      </c>
      <c r="D21" s="42">
        <v>426535479.33527255</v>
      </c>
      <c r="E21" s="65"/>
      <c r="F21" s="65">
        <v>434255253.58750105</v>
      </c>
      <c r="G21" s="65"/>
      <c r="H21" s="65">
        <v>7719774.252228498</v>
      </c>
      <c r="J21" s="115">
        <v>0.01809878574288652</v>
      </c>
      <c r="L21" s="42">
        <v>412519799.15950847</v>
      </c>
      <c r="M21" s="65"/>
      <c r="N21" s="65" t="s">
        <v>164</v>
      </c>
      <c r="O21" s="65"/>
      <c r="P21" s="65" t="e">
        <v>#VALUE!</v>
      </c>
      <c r="R21" s="115" t="e">
        <v>#VALUE!</v>
      </c>
      <c r="T21" s="119"/>
    </row>
    <row r="22" spans="2:20" s="9" customFormat="1" ht="12.75">
      <c r="B22" s="9" t="s">
        <v>114</v>
      </c>
      <c r="D22" s="42">
        <v>269365401.9268936</v>
      </c>
      <c r="E22" s="65"/>
      <c r="F22" s="65">
        <v>274049923.0739219</v>
      </c>
      <c r="G22" s="65"/>
      <c r="H22" s="65">
        <v>4684521.147028327</v>
      </c>
      <c r="J22" s="115">
        <v>0.01739095337975037</v>
      </c>
      <c r="L22" s="42">
        <v>261475741.64526957</v>
      </c>
      <c r="M22" s="65"/>
      <c r="N22" s="65" t="s">
        <v>164</v>
      </c>
      <c r="O22" s="65"/>
      <c r="P22" s="65" t="e">
        <v>#VALUE!</v>
      </c>
      <c r="R22" s="115" t="e">
        <v>#VALUE!</v>
      </c>
      <c r="T22" s="119"/>
    </row>
    <row r="23" spans="2:20" s="9" customFormat="1" ht="12.75">
      <c r="B23" s="9" t="s">
        <v>115</v>
      </c>
      <c r="D23" s="42">
        <v>255260082.7264118</v>
      </c>
      <c r="E23" s="65"/>
      <c r="F23" s="65">
        <v>258639206.60293308</v>
      </c>
      <c r="G23" s="65"/>
      <c r="H23" s="65">
        <v>3379123.8765212893</v>
      </c>
      <c r="J23" s="115">
        <v>0.013237964355527692</v>
      </c>
      <c r="L23" s="42">
        <v>247572136.0054958</v>
      </c>
      <c r="M23" s="65"/>
      <c r="N23" s="65" t="s">
        <v>164</v>
      </c>
      <c r="O23" s="65"/>
      <c r="P23" s="65" t="e">
        <v>#VALUE!</v>
      </c>
      <c r="R23" s="115" t="e">
        <v>#VALUE!</v>
      </c>
      <c r="T23" s="119"/>
    </row>
    <row r="24" spans="2:20" s="9" customFormat="1" ht="12.75">
      <c r="B24" s="9" t="s">
        <v>27</v>
      </c>
      <c r="D24" s="42">
        <v>222840236.87221438</v>
      </c>
      <c r="E24" s="65"/>
      <c r="F24" s="65">
        <v>226747587.2621178</v>
      </c>
      <c r="G24" s="65"/>
      <c r="H24" s="65">
        <v>3907350.389903426</v>
      </c>
      <c r="J24" s="115">
        <v>0.017534312675067113</v>
      </c>
      <c r="L24" s="42">
        <v>215917215.51309338</v>
      </c>
      <c r="M24" s="65"/>
      <c r="N24" s="65" t="s">
        <v>164</v>
      </c>
      <c r="O24" s="65"/>
      <c r="P24" s="65" t="e">
        <v>#VALUE!</v>
      </c>
      <c r="R24" s="115" t="e">
        <v>#VALUE!</v>
      </c>
      <c r="T24" s="119"/>
    </row>
    <row r="25" spans="2:20" s="9" customFormat="1" ht="12.75">
      <c r="B25" s="9" t="s">
        <v>8</v>
      </c>
      <c r="D25" s="42">
        <v>455015062.86951154</v>
      </c>
      <c r="E25" s="65"/>
      <c r="F25" s="65">
        <v>462983636.6805123</v>
      </c>
      <c r="G25" s="65"/>
      <c r="H25" s="65">
        <v>7968573.811000764</v>
      </c>
      <c r="J25" s="115">
        <v>0.017512769271302076</v>
      </c>
      <c r="L25" s="42">
        <v>440734182.30532354</v>
      </c>
      <c r="M25" s="65"/>
      <c r="N25" s="65" t="s">
        <v>164</v>
      </c>
      <c r="O25" s="65"/>
      <c r="P25" s="65" t="e">
        <v>#VALUE!</v>
      </c>
      <c r="R25" s="115" t="e">
        <v>#VALUE!</v>
      </c>
      <c r="T25" s="119"/>
    </row>
    <row r="26" spans="2:20" s="9" customFormat="1" ht="12.75">
      <c r="B26" s="9" t="s">
        <v>9</v>
      </c>
      <c r="D26" s="42">
        <v>112371132.49681933</v>
      </c>
      <c r="E26" s="65"/>
      <c r="F26" s="65">
        <v>114318311.14774232</v>
      </c>
      <c r="G26" s="65"/>
      <c r="H26" s="65">
        <v>1947178.650922984</v>
      </c>
      <c r="J26" s="115">
        <v>0.0173281038257588</v>
      </c>
      <c r="L26" s="42">
        <v>109231827.14772034</v>
      </c>
      <c r="M26" s="65"/>
      <c r="N26" s="65" t="s">
        <v>164</v>
      </c>
      <c r="O26" s="65"/>
      <c r="P26" s="65" t="e">
        <v>#VALUE!</v>
      </c>
      <c r="R26" s="115" t="e">
        <v>#VALUE!</v>
      </c>
      <c r="T26" s="119"/>
    </row>
    <row r="27" spans="2:20" s="9" customFormat="1" ht="12.75">
      <c r="B27" s="9" t="s">
        <v>10</v>
      </c>
      <c r="D27" s="42">
        <v>339573734.8739388</v>
      </c>
      <c r="E27" s="65"/>
      <c r="F27" s="65">
        <v>343603869.946435</v>
      </c>
      <c r="G27" s="65"/>
      <c r="H27" s="65">
        <v>4030135.0724961758</v>
      </c>
      <c r="J27" s="115">
        <v>0.011868217882022877</v>
      </c>
      <c r="L27" s="42">
        <v>331967657.9672178</v>
      </c>
      <c r="M27" s="65"/>
      <c r="N27" s="65" t="s">
        <v>164</v>
      </c>
      <c r="O27" s="65"/>
      <c r="P27" s="65" t="e">
        <v>#VALUE!</v>
      </c>
      <c r="R27" s="115" t="e">
        <v>#VALUE!</v>
      </c>
      <c r="T27" s="119"/>
    </row>
    <row r="28" spans="2:20" s="9" customFormat="1" ht="12.75">
      <c r="B28" s="9" t="s">
        <v>11</v>
      </c>
      <c r="C28" s="52"/>
      <c r="D28" s="42">
        <v>134628139.50493583</v>
      </c>
      <c r="E28" s="42"/>
      <c r="F28" s="42">
        <v>136680168.64334053</v>
      </c>
      <c r="G28" s="42"/>
      <c r="H28" s="42">
        <v>2052029.1384046972</v>
      </c>
      <c r="I28" s="52"/>
      <c r="J28" s="97">
        <v>0.015242200820352748</v>
      </c>
      <c r="L28" s="42">
        <v>132529341.87238085</v>
      </c>
      <c r="M28" s="65"/>
      <c r="N28" s="65" t="s">
        <v>164</v>
      </c>
      <c r="O28" s="65"/>
      <c r="P28" s="65" t="e">
        <v>#VALUE!</v>
      </c>
      <c r="R28" s="115" t="e">
        <v>#VALUE!</v>
      </c>
      <c r="T28" s="119"/>
    </row>
    <row r="29" spans="2:20" s="9" customFormat="1" ht="12.75">
      <c r="B29" s="9" t="s">
        <v>12</v>
      </c>
      <c r="C29" s="52"/>
      <c r="D29" s="42">
        <v>171020587.6505107</v>
      </c>
      <c r="E29" s="42"/>
      <c r="F29" s="42">
        <v>174048705.12348735</v>
      </c>
      <c r="G29" s="42"/>
      <c r="H29" s="42">
        <v>3028117.472976655</v>
      </c>
      <c r="I29" s="52"/>
      <c r="J29" s="97">
        <v>0.017706157571887003</v>
      </c>
      <c r="L29" s="42">
        <v>166225903.0802857</v>
      </c>
      <c r="M29" s="65"/>
      <c r="N29" s="42" t="s">
        <v>164</v>
      </c>
      <c r="O29" s="42"/>
      <c r="P29" s="65" t="e">
        <v>#VALUE!</v>
      </c>
      <c r="Q29" s="52"/>
      <c r="R29" s="115" t="e">
        <v>#VALUE!</v>
      </c>
      <c r="T29" s="119"/>
    </row>
    <row r="30" spans="2:20" s="9" customFormat="1" ht="12.75">
      <c r="B30" s="9" t="s">
        <v>13</v>
      </c>
      <c r="C30" s="52"/>
      <c r="D30" s="42">
        <v>147470948.7338169</v>
      </c>
      <c r="E30" s="42"/>
      <c r="F30" s="42">
        <v>149616674.07444653</v>
      </c>
      <c r="G30" s="42"/>
      <c r="H30" s="42">
        <v>2145725.3406296372</v>
      </c>
      <c r="I30" s="52"/>
      <c r="J30" s="97">
        <v>0.01455015621078456</v>
      </c>
      <c r="L30" s="42">
        <v>143268573.96757987</v>
      </c>
      <c r="M30" s="65"/>
      <c r="N30" s="42" t="s">
        <v>164</v>
      </c>
      <c r="O30" s="42"/>
      <c r="P30" s="65" t="e">
        <v>#VALUE!</v>
      </c>
      <c r="Q30" s="52"/>
      <c r="R30" s="115" t="e">
        <v>#VALUE!</v>
      </c>
      <c r="T30" s="119"/>
    </row>
    <row r="31" spans="2:20" s="9" customFormat="1" ht="12.75">
      <c r="B31" s="9" t="s">
        <v>14</v>
      </c>
      <c r="C31" s="52"/>
      <c r="D31" s="42">
        <v>281983928.2147131</v>
      </c>
      <c r="E31" s="42"/>
      <c r="F31" s="42">
        <v>287344039.30662423</v>
      </c>
      <c r="G31" s="42"/>
      <c r="H31" s="42">
        <v>5360111.091911137</v>
      </c>
      <c r="I31" s="52"/>
      <c r="J31" s="97">
        <v>0.019008569480703695</v>
      </c>
      <c r="K31" s="52"/>
      <c r="L31" s="42">
        <v>273469202.7871591</v>
      </c>
      <c r="M31" s="42"/>
      <c r="N31" s="42" t="s">
        <v>164</v>
      </c>
      <c r="O31" s="42"/>
      <c r="P31" s="65" t="e">
        <v>#VALUE!</v>
      </c>
      <c r="Q31" s="52"/>
      <c r="R31" s="115" t="e">
        <v>#VALUE!</v>
      </c>
      <c r="T31" s="119"/>
    </row>
    <row r="32" spans="2:20" s="9" customFormat="1" ht="12.75">
      <c r="B32" s="9" t="s">
        <v>15</v>
      </c>
      <c r="C32" s="52"/>
      <c r="D32" s="42">
        <v>611412168.8266143</v>
      </c>
      <c r="E32" s="42"/>
      <c r="F32" s="42">
        <v>625253404.8650497</v>
      </c>
      <c r="G32" s="42"/>
      <c r="H32" s="42">
        <v>13841236.03843546</v>
      </c>
      <c r="I32" s="52"/>
      <c r="J32" s="97">
        <v>0.02263814288321859</v>
      </c>
      <c r="K32" s="52"/>
      <c r="L32" s="42">
        <v>589765358.1046913</v>
      </c>
      <c r="M32" s="42"/>
      <c r="N32" s="42" t="s">
        <v>164</v>
      </c>
      <c r="O32" s="42"/>
      <c r="P32" s="65" t="e">
        <v>#VALUE!</v>
      </c>
      <c r="Q32" s="52"/>
      <c r="R32" s="115" t="e">
        <v>#VALUE!</v>
      </c>
      <c r="T32" s="119"/>
    </row>
    <row r="33" spans="2:18" s="9" customFormat="1" ht="6" customHeight="1">
      <c r="B33" s="38"/>
      <c r="C33" s="38"/>
      <c r="D33" s="62"/>
      <c r="E33" s="62"/>
      <c r="F33" s="62"/>
      <c r="G33" s="62"/>
      <c r="H33" s="62"/>
      <c r="I33" s="38"/>
      <c r="J33" s="83"/>
      <c r="K33" s="38"/>
      <c r="L33" s="62"/>
      <c r="M33" s="62"/>
      <c r="N33" s="62"/>
      <c r="O33" s="62"/>
      <c r="P33" s="62"/>
      <c r="Q33" s="38"/>
      <c r="R33" s="38"/>
    </row>
    <row r="34" spans="2:16" s="14" customFormat="1" ht="15.75" customHeight="1">
      <c r="B34" s="46" t="s">
        <v>116</v>
      </c>
      <c r="C34" s="46"/>
      <c r="D34" s="67">
        <v>5656896654.99999</v>
      </c>
      <c r="E34" s="67"/>
      <c r="F34" s="67">
        <v>5746599234.9999895</v>
      </c>
      <c r="G34" s="67"/>
      <c r="H34" s="67">
        <v>89702579.99999987</v>
      </c>
      <c r="I34" s="46"/>
      <c r="J34" s="98">
        <v>0.015857206781515795</v>
      </c>
      <c r="L34" s="84" t="s">
        <v>164</v>
      </c>
      <c r="M34" s="84"/>
      <c r="N34" s="84" t="s">
        <v>164</v>
      </c>
      <c r="O34" s="84"/>
      <c r="P34" s="84" t="s">
        <v>164</v>
      </c>
    </row>
    <row r="35" s="9" customFormat="1" ht="12.75"/>
    <row r="36" s="9" customFormat="1" ht="12.75">
      <c r="B36" s="54" t="s">
        <v>145</v>
      </c>
    </row>
    <row r="37" s="9" customFormat="1" ht="12.75">
      <c r="L37" s="65"/>
    </row>
    <row r="38" s="9" customFormat="1" ht="12.75"/>
    <row r="39" spans="6:10" s="9" customFormat="1" ht="14.25">
      <c r="F39" s="85"/>
      <c r="J39" s="61"/>
    </row>
    <row r="40" spans="6:10" s="9" customFormat="1" ht="14.25">
      <c r="F40" s="85"/>
      <c r="J40" s="61"/>
    </row>
    <row r="41" spans="6:10" s="9" customFormat="1" ht="14.25">
      <c r="F41" s="85"/>
      <c r="J41" s="61"/>
    </row>
    <row r="42" spans="6:18" ht="15">
      <c r="F42" s="85"/>
      <c r="H42" s="9"/>
      <c r="I42" s="9"/>
      <c r="J42" s="61"/>
      <c r="M42" s="9"/>
      <c r="N42" s="9"/>
      <c r="O42" s="9"/>
      <c r="P42" s="9"/>
      <c r="Q42" s="9"/>
      <c r="R42" s="9"/>
    </row>
    <row r="43" spans="6:18" ht="15">
      <c r="F43" s="85"/>
      <c r="H43" s="9"/>
      <c r="I43" s="9"/>
      <c r="J43" s="61"/>
      <c r="M43" s="9"/>
      <c r="N43" s="9"/>
      <c r="O43" s="9"/>
      <c r="P43" s="9"/>
      <c r="Q43" s="9"/>
      <c r="R43" s="9"/>
    </row>
    <row r="44" spans="6:18" ht="15">
      <c r="F44" s="85"/>
      <c r="H44" s="9"/>
      <c r="I44" s="9"/>
      <c r="J44" s="61"/>
      <c r="M44" s="9"/>
      <c r="N44" s="9"/>
      <c r="O44" s="9"/>
      <c r="P44" s="9"/>
      <c r="Q44" s="9"/>
      <c r="R44" s="9"/>
    </row>
    <row r="45" spans="6:18" ht="15">
      <c r="F45" s="85"/>
      <c r="H45" s="9"/>
      <c r="I45" s="9"/>
      <c r="J45" s="61"/>
      <c r="M45" s="9"/>
      <c r="N45" s="9"/>
      <c r="O45" s="9"/>
      <c r="P45" s="9"/>
      <c r="Q45" s="9"/>
      <c r="R45" s="9"/>
    </row>
    <row r="46" spans="6:18" ht="15">
      <c r="F46" s="85"/>
      <c r="H46" s="9"/>
      <c r="I46" s="9"/>
      <c r="J46" s="61"/>
      <c r="M46" s="9"/>
      <c r="N46" s="9"/>
      <c r="O46" s="9"/>
      <c r="P46" s="9"/>
      <c r="Q46" s="9"/>
      <c r="R46" s="9"/>
    </row>
    <row r="47" spans="6:18" ht="15">
      <c r="F47" s="85"/>
      <c r="H47" s="9"/>
      <c r="I47" s="9"/>
      <c r="J47" s="61"/>
      <c r="M47" s="9"/>
      <c r="N47" s="9"/>
      <c r="O47" s="9"/>
      <c r="P47" s="9"/>
      <c r="Q47" s="9"/>
      <c r="R47" s="9"/>
    </row>
    <row r="48" spans="6:18" ht="15">
      <c r="F48" s="85"/>
      <c r="H48" s="9"/>
      <c r="I48" s="9"/>
      <c r="J48" s="61"/>
      <c r="M48" s="9"/>
      <c r="N48" s="9"/>
      <c r="O48" s="9"/>
      <c r="P48" s="9"/>
      <c r="Q48" s="9"/>
      <c r="R48" s="9"/>
    </row>
    <row r="49" spans="6:18" ht="15">
      <c r="F49" s="85"/>
      <c r="H49" s="9"/>
      <c r="I49" s="9"/>
      <c r="J49" s="61"/>
      <c r="M49" s="9"/>
      <c r="N49" s="9"/>
      <c r="O49" s="9"/>
      <c r="P49" s="9"/>
      <c r="Q49" s="9"/>
      <c r="R49" s="9"/>
    </row>
    <row r="50" spans="6:18" ht="15">
      <c r="F50" s="85"/>
      <c r="H50" s="9"/>
      <c r="I50" s="9"/>
      <c r="J50" s="61"/>
      <c r="M50" s="9"/>
      <c r="N50" s="9"/>
      <c r="O50" s="9"/>
      <c r="P50" s="9"/>
      <c r="Q50" s="9"/>
      <c r="R50" s="9"/>
    </row>
    <row r="51" spans="6:18" ht="15">
      <c r="F51" s="85"/>
      <c r="H51" s="9"/>
      <c r="I51" s="9"/>
      <c r="J51" s="61"/>
      <c r="M51" s="9"/>
      <c r="N51" s="9"/>
      <c r="O51" s="9"/>
      <c r="P51" s="9"/>
      <c r="Q51" s="9"/>
      <c r="R51" s="9"/>
    </row>
    <row r="52" spans="6:18" ht="15">
      <c r="F52" s="85"/>
      <c r="H52" s="9"/>
      <c r="I52" s="9"/>
      <c r="J52" s="61"/>
      <c r="M52" s="9"/>
      <c r="N52" s="9"/>
      <c r="O52" s="9"/>
      <c r="P52" s="9"/>
      <c r="Q52" s="9"/>
      <c r="R52" s="9"/>
    </row>
    <row r="53" spans="6:18" ht="15">
      <c r="F53" s="85"/>
      <c r="H53" s="9"/>
      <c r="I53" s="9"/>
      <c r="J53" s="61"/>
      <c r="M53" s="9"/>
      <c r="N53" s="9"/>
      <c r="O53" s="9"/>
      <c r="P53" s="9"/>
      <c r="Q53" s="9"/>
      <c r="R53" s="9"/>
    </row>
    <row r="54" spans="6:18" ht="15">
      <c r="F54" s="85"/>
      <c r="H54" s="9"/>
      <c r="I54" s="9"/>
      <c r="J54" s="61"/>
      <c r="M54" s="9"/>
      <c r="N54" s="9"/>
      <c r="O54" s="9"/>
      <c r="P54" s="9"/>
      <c r="Q54" s="9"/>
      <c r="R54" s="9"/>
    </row>
    <row r="55" spans="6:18" ht="15">
      <c r="F55" s="85"/>
      <c r="H55" s="9"/>
      <c r="I55" s="9"/>
      <c r="J55" s="61"/>
      <c r="M55" s="9"/>
      <c r="N55" s="9"/>
      <c r="O55" s="9"/>
      <c r="P55" s="9"/>
      <c r="Q55" s="9"/>
      <c r="R55" s="9"/>
    </row>
    <row r="56" spans="6:18" ht="15">
      <c r="F56" s="85"/>
      <c r="H56" s="9"/>
      <c r="I56" s="9"/>
      <c r="J56" s="61"/>
      <c r="M56" s="9"/>
      <c r="N56" s="9"/>
      <c r="O56" s="9"/>
      <c r="P56" s="9"/>
      <c r="Q56" s="9"/>
      <c r="R56" s="9"/>
    </row>
    <row r="57" spans="6:18" ht="15">
      <c r="F57" s="85"/>
      <c r="H57" s="9"/>
      <c r="I57" s="9"/>
      <c r="J57" s="61"/>
      <c r="M57" s="9"/>
      <c r="N57" s="9"/>
      <c r="O57" s="9"/>
      <c r="P57" s="9"/>
      <c r="Q57" s="9"/>
      <c r="R57" s="9"/>
    </row>
    <row r="58" spans="6:18" ht="15">
      <c r="F58" s="85"/>
      <c r="H58" s="9"/>
      <c r="I58" s="9"/>
      <c r="J58" s="61"/>
      <c r="M58" s="9"/>
      <c r="N58" s="9"/>
      <c r="O58" s="9"/>
      <c r="P58" s="9"/>
      <c r="Q58" s="9"/>
      <c r="R58" s="9"/>
    </row>
    <row r="59" spans="6:18" ht="15">
      <c r="F59" s="85"/>
      <c r="H59" s="9"/>
      <c r="I59" s="9"/>
      <c r="J59" s="61"/>
      <c r="M59" s="9"/>
      <c r="N59" s="9"/>
      <c r="O59" s="9"/>
      <c r="P59" s="9"/>
      <c r="Q59" s="9"/>
      <c r="R59" s="9"/>
    </row>
    <row r="60" spans="6:18" ht="15">
      <c r="F60" s="85"/>
      <c r="H60" s="9"/>
      <c r="I60" s="9"/>
      <c r="J60" s="61"/>
      <c r="M60" s="9"/>
      <c r="N60" s="9"/>
      <c r="O60" s="9"/>
      <c r="P60" s="9"/>
      <c r="Q60" s="9"/>
      <c r="R60" s="9"/>
    </row>
    <row r="61" spans="8:18" ht="15">
      <c r="H61" s="9"/>
      <c r="M61" s="9"/>
      <c r="N61" s="9"/>
      <c r="O61" s="9"/>
      <c r="P61" s="9"/>
      <c r="Q61" s="9"/>
      <c r="R61" s="9"/>
    </row>
    <row r="62" spans="6:18" ht="15">
      <c r="F62" s="116">
        <v>5503183736</v>
      </c>
      <c r="H62" s="9"/>
      <c r="M62" s="9"/>
      <c r="N62" s="9"/>
      <c r="O62" s="9"/>
      <c r="P62" s="9"/>
      <c r="Q62" s="9"/>
      <c r="R62" s="9"/>
    </row>
    <row r="63" spans="13:18" ht="15">
      <c r="M63" s="9"/>
      <c r="N63" s="9"/>
      <c r="O63" s="9"/>
      <c r="P63" s="9"/>
      <c r="Q63" s="9"/>
      <c r="R63" s="9"/>
    </row>
    <row r="64" spans="13:18" ht="15">
      <c r="M64" s="9"/>
      <c r="N64" s="9"/>
      <c r="O64" s="9"/>
      <c r="P64" s="9"/>
      <c r="Q64" s="9"/>
      <c r="R64" s="9"/>
    </row>
    <row r="65" spans="13:18" ht="15">
      <c r="M65" s="9"/>
      <c r="N65" s="9"/>
      <c r="O65" s="9"/>
      <c r="P65" s="9"/>
      <c r="Q65" s="9"/>
      <c r="R65" s="9"/>
    </row>
    <row r="66" spans="13:18" ht="15">
      <c r="M66" s="9"/>
      <c r="N66" s="9"/>
      <c r="O66" s="9"/>
      <c r="P66" s="9"/>
      <c r="Q66" s="9"/>
      <c r="R66" s="9"/>
    </row>
    <row r="67" spans="13:18" ht="15">
      <c r="M67" s="9"/>
      <c r="N67" s="9"/>
      <c r="O67" s="9"/>
      <c r="P67" s="9"/>
      <c r="Q67" s="9"/>
      <c r="R67" s="9"/>
    </row>
    <row r="68" spans="13:18" ht="15">
      <c r="M68" s="9"/>
      <c r="N68" s="9"/>
      <c r="O68" s="9"/>
      <c r="P68" s="9"/>
      <c r="Q68" s="9"/>
      <c r="R68" s="9"/>
    </row>
    <row r="69" spans="13:18" ht="15">
      <c r="M69" s="9"/>
      <c r="N69" s="9"/>
      <c r="O69" s="9"/>
      <c r="P69" s="9"/>
      <c r="Q69" s="9"/>
      <c r="R69" s="9"/>
    </row>
    <row r="70" spans="13:18" ht="15">
      <c r="M70" s="9"/>
      <c r="N70" s="9"/>
      <c r="O70" s="9"/>
      <c r="P70" s="9"/>
      <c r="Q70" s="9"/>
      <c r="R70" s="9"/>
    </row>
    <row r="71" spans="13:18" ht="15">
      <c r="M71" s="9"/>
      <c r="N71" s="9"/>
      <c r="O71" s="9"/>
      <c r="P71" s="9"/>
      <c r="Q71" s="9"/>
      <c r="R71" s="9"/>
    </row>
    <row r="72" spans="13:18" ht="15">
      <c r="M72" s="9"/>
      <c r="N72" s="9"/>
      <c r="O72" s="9"/>
      <c r="P72" s="9"/>
      <c r="Q72" s="9"/>
      <c r="R72" s="9"/>
    </row>
    <row r="73" spans="13:18" ht="15">
      <c r="M73" s="9"/>
      <c r="N73" s="9"/>
      <c r="O73" s="9"/>
      <c r="P73" s="9"/>
      <c r="Q73" s="9"/>
      <c r="R73" s="9"/>
    </row>
    <row r="74" spans="13:18" ht="15">
      <c r="M74" s="9"/>
      <c r="N74" s="9"/>
      <c r="O74" s="9"/>
      <c r="P74" s="9"/>
      <c r="Q74" s="9"/>
      <c r="R74" s="9"/>
    </row>
    <row r="75" spans="13:18" ht="15">
      <c r="M75" s="9"/>
      <c r="N75" s="9"/>
      <c r="O75" s="9"/>
      <c r="P75" s="9"/>
      <c r="Q75" s="9"/>
      <c r="R75" s="9"/>
    </row>
    <row r="76" spans="13:18" ht="15">
      <c r="M76" s="9"/>
      <c r="N76" s="9"/>
      <c r="O76" s="9"/>
      <c r="P76" s="9"/>
      <c r="Q76" s="9"/>
      <c r="R76" s="9"/>
    </row>
    <row r="77" spans="13:18" ht="15">
      <c r="M77" s="9"/>
      <c r="N77" s="9"/>
      <c r="O77" s="9"/>
      <c r="P77" s="9"/>
      <c r="Q77" s="9"/>
      <c r="R77" s="9"/>
    </row>
    <row r="78" spans="13:18" ht="15">
      <c r="M78" s="9"/>
      <c r="N78" s="9"/>
      <c r="O78" s="9"/>
      <c r="P78" s="9"/>
      <c r="Q78" s="9"/>
      <c r="R78" s="9"/>
    </row>
    <row r="79" spans="13:18" ht="15">
      <c r="M79" s="9"/>
      <c r="N79" s="9"/>
      <c r="O79" s="9"/>
      <c r="P79" s="9"/>
      <c r="Q79" s="9"/>
      <c r="R79" s="9"/>
    </row>
    <row r="80" spans="13:18" ht="15">
      <c r="M80" s="9"/>
      <c r="N80" s="9"/>
      <c r="O80" s="9"/>
      <c r="P80" s="9"/>
      <c r="Q80" s="9"/>
      <c r="R80" s="9"/>
    </row>
    <row r="81" spans="13:18" ht="15">
      <c r="M81" s="9"/>
      <c r="N81" s="9"/>
      <c r="O81" s="9"/>
      <c r="P81" s="9"/>
      <c r="Q81" s="9"/>
      <c r="R81" s="9"/>
    </row>
    <row r="82" spans="13:18" ht="15">
      <c r="M82" s="9"/>
      <c r="N82" s="9"/>
      <c r="O82" s="9"/>
      <c r="P82" s="9"/>
      <c r="Q82" s="9"/>
      <c r="R82" s="9"/>
    </row>
    <row r="83" spans="13:18" ht="15">
      <c r="M83" s="9"/>
      <c r="N83" s="9"/>
      <c r="O83" s="9"/>
      <c r="P83" s="9"/>
      <c r="Q83" s="9"/>
      <c r="R83" s="9"/>
    </row>
    <row r="84" spans="13:18" ht="15">
      <c r="M84" s="9"/>
      <c r="N84" s="9"/>
      <c r="O84" s="9"/>
      <c r="P84" s="9"/>
      <c r="Q84" s="9"/>
      <c r="R84" s="9"/>
    </row>
    <row r="85" spans="13:18" ht="15">
      <c r="M85" s="9"/>
      <c r="N85" s="9"/>
      <c r="O85" s="9"/>
      <c r="P85" s="9"/>
      <c r="Q85" s="9"/>
      <c r="R85" s="9"/>
    </row>
    <row r="86" spans="13:18" ht="15">
      <c r="M86" s="9"/>
      <c r="N86" s="9"/>
      <c r="O86" s="9"/>
      <c r="P86" s="9"/>
      <c r="Q86" s="9"/>
      <c r="R86" s="9"/>
    </row>
    <row r="87" spans="13:18" ht="15">
      <c r="M87" s="9"/>
      <c r="N87" s="9"/>
      <c r="O87" s="9"/>
      <c r="P87" s="9"/>
      <c r="Q87" s="9"/>
      <c r="R87" s="9"/>
    </row>
    <row r="88" spans="13:18" ht="15">
      <c r="M88" s="9"/>
      <c r="N88" s="9"/>
      <c r="O88" s="9"/>
      <c r="P88" s="9"/>
      <c r="Q88" s="9"/>
      <c r="R88" s="9"/>
    </row>
    <row r="89" spans="13:18" ht="15">
      <c r="M89" s="9"/>
      <c r="N89" s="9"/>
      <c r="O89" s="9"/>
      <c r="P89" s="9"/>
      <c r="Q89" s="9"/>
      <c r="R89" s="9"/>
    </row>
    <row r="90" spans="13:18" ht="15">
      <c r="M90" s="9"/>
      <c r="N90" s="9"/>
      <c r="O90" s="9"/>
      <c r="P90" s="9"/>
      <c r="Q90" s="9"/>
      <c r="R90" s="9"/>
    </row>
    <row r="91" spans="13:18" ht="15">
      <c r="M91" s="9"/>
      <c r="N91" s="9"/>
      <c r="O91" s="9"/>
      <c r="P91" s="9"/>
      <c r="Q91" s="9"/>
      <c r="R91" s="9"/>
    </row>
    <row r="92" spans="13:18" ht="15">
      <c r="M92" s="9"/>
      <c r="N92" s="9"/>
      <c r="O92" s="9"/>
      <c r="P92" s="9"/>
      <c r="Q92" s="9"/>
      <c r="R92" s="9"/>
    </row>
    <row r="93" spans="13:18" ht="15">
      <c r="M93" s="9"/>
      <c r="N93" s="9"/>
      <c r="O93" s="9"/>
      <c r="P93" s="9"/>
      <c r="Q93" s="9"/>
      <c r="R93" s="9"/>
    </row>
    <row r="94" spans="13:18" ht="15">
      <c r="M94" s="9"/>
      <c r="N94" s="9"/>
      <c r="O94" s="9"/>
      <c r="P94" s="9"/>
      <c r="Q94" s="9"/>
      <c r="R94" s="9"/>
    </row>
    <row r="95" spans="13:18" ht="15">
      <c r="M95" s="9"/>
      <c r="N95" s="9"/>
      <c r="O95" s="9"/>
      <c r="P95" s="9"/>
      <c r="Q95" s="9"/>
      <c r="R95" s="9"/>
    </row>
    <row r="96" spans="13:18" ht="15">
      <c r="M96" s="9"/>
      <c r="N96" s="9"/>
      <c r="O96" s="9"/>
      <c r="P96" s="9"/>
      <c r="Q96" s="9"/>
      <c r="R96" s="9"/>
    </row>
    <row r="97" spans="13:18" ht="15">
      <c r="M97" s="9"/>
      <c r="N97" s="9"/>
      <c r="O97" s="9"/>
      <c r="P97" s="9"/>
      <c r="Q97" s="9"/>
      <c r="R97" s="9"/>
    </row>
    <row r="98" spans="13:18" ht="15">
      <c r="M98" s="9"/>
      <c r="N98" s="9"/>
      <c r="O98" s="9"/>
      <c r="P98" s="9"/>
      <c r="Q98" s="9"/>
      <c r="R98" s="9"/>
    </row>
    <row r="99" spans="13:18" ht="15">
      <c r="M99" s="9"/>
      <c r="N99" s="9"/>
      <c r="O99" s="9"/>
      <c r="P99" s="9"/>
      <c r="Q99" s="9"/>
      <c r="R99" s="9"/>
    </row>
    <row r="100" spans="13:18" ht="15">
      <c r="M100" s="9"/>
      <c r="N100" s="9"/>
      <c r="O100" s="9"/>
      <c r="P100" s="9"/>
      <c r="Q100" s="9"/>
      <c r="R100" s="9"/>
    </row>
    <row r="101" spans="13:18" ht="15">
      <c r="M101" s="9"/>
      <c r="N101" s="9"/>
      <c r="O101" s="9"/>
      <c r="P101" s="9"/>
      <c r="Q101" s="9"/>
      <c r="R101" s="9"/>
    </row>
    <row r="102" spans="13:18" ht="15">
      <c r="M102" s="9"/>
      <c r="N102" s="9"/>
      <c r="O102" s="9"/>
      <c r="P102" s="9"/>
      <c r="Q102" s="9"/>
      <c r="R102" s="9"/>
    </row>
    <row r="103" spans="13:18" ht="15">
      <c r="M103" s="9"/>
      <c r="N103" s="9"/>
      <c r="O103" s="9"/>
      <c r="P103" s="9"/>
      <c r="Q103" s="9"/>
      <c r="R103" s="9"/>
    </row>
    <row r="104" spans="13:18" ht="15">
      <c r="M104" s="9"/>
      <c r="N104" s="9"/>
      <c r="O104" s="9"/>
      <c r="P104" s="9"/>
      <c r="Q104" s="9"/>
      <c r="R104" s="9"/>
    </row>
    <row r="105" spans="13:18" ht="15">
      <c r="M105" s="9"/>
      <c r="N105" s="9"/>
      <c r="O105" s="9"/>
      <c r="P105" s="9"/>
      <c r="Q105" s="9"/>
      <c r="R105" s="9"/>
    </row>
    <row r="106" spans="13:18" ht="15">
      <c r="M106" s="9"/>
      <c r="N106" s="9"/>
      <c r="O106" s="9"/>
      <c r="P106" s="9"/>
      <c r="Q106" s="9"/>
      <c r="R106" s="9"/>
    </row>
    <row r="107" spans="13:18" ht="15">
      <c r="M107" s="9"/>
      <c r="N107" s="9"/>
      <c r="O107" s="9"/>
      <c r="P107" s="9"/>
      <c r="Q107" s="9"/>
      <c r="R107" s="9"/>
    </row>
    <row r="108" spans="13:18" ht="15">
      <c r="M108" s="9"/>
      <c r="N108" s="9"/>
      <c r="O108" s="9"/>
      <c r="P108" s="9"/>
      <c r="Q108" s="9"/>
      <c r="R108" s="9"/>
    </row>
    <row r="109" spans="13:18" ht="15">
      <c r="M109" s="9"/>
      <c r="N109" s="9"/>
      <c r="O109" s="9"/>
      <c r="P109" s="9"/>
      <c r="Q109" s="9"/>
      <c r="R109" s="9"/>
    </row>
    <row r="110" spans="13:18" ht="15">
      <c r="M110" s="9"/>
      <c r="N110" s="9"/>
      <c r="O110" s="9"/>
      <c r="P110" s="9"/>
      <c r="Q110" s="9"/>
      <c r="R110" s="9"/>
    </row>
    <row r="111" spans="13:18" ht="15">
      <c r="M111" s="9"/>
      <c r="N111" s="9"/>
      <c r="O111" s="9"/>
      <c r="P111" s="9"/>
      <c r="Q111" s="9"/>
      <c r="R111" s="9"/>
    </row>
    <row r="112" spans="13:18" ht="15">
      <c r="M112" s="9"/>
      <c r="N112" s="9"/>
      <c r="O112" s="9"/>
      <c r="P112" s="9"/>
      <c r="Q112" s="9"/>
      <c r="R112" s="9"/>
    </row>
    <row r="113" spans="13:18" ht="15">
      <c r="M113" s="9"/>
      <c r="N113" s="9"/>
      <c r="O113" s="9"/>
      <c r="P113" s="9"/>
      <c r="Q113" s="9"/>
      <c r="R113" s="9"/>
    </row>
    <row r="114" spans="13:18" ht="15">
      <c r="M114" s="9"/>
      <c r="N114" s="9"/>
      <c r="O114" s="9"/>
      <c r="P114" s="9"/>
      <c r="Q114" s="9"/>
      <c r="R114" s="9"/>
    </row>
    <row r="115" spans="13:18" ht="15">
      <c r="M115" s="9"/>
      <c r="N115" s="9"/>
      <c r="O115" s="9"/>
      <c r="P115" s="9"/>
      <c r="Q115" s="9"/>
      <c r="R115" s="9"/>
    </row>
    <row r="116" spans="13:18" ht="15">
      <c r="M116" s="9"/>
      <c r="N116" s="9"/>
      <c r="O116" s="9"/>
      <c r="P116" s="9"/>
      <c r="Q116" s="9"/>
      <c r="R116" s="9"/>
    </row>
    <row r="117" spans="13:18" ht="15">
      <c r="M117" s="9"/>
      <c r="N117" s="9"/>
      <c r="O117" s="9"/>
      <c r="P117" s="9"/>
      <c r="Q117" s="9"/>
      <c r="R117" s="9"/>
    </row>
    <row r="118" spans="13:18" ht="15">
      <c r="M118" s="9"/>
      <c r="N118" s="9"/>
      <c r="O118" s="9"/>
      <c r="P118" s="9"/>
      <c r="Q118" s="9"/>
      <c r="R118" s="9"/>
    </row>
    <row r="119" spans="13:18" ht="15">
      <c r="M119" s="9"/>
      <c r="N119" s="9"/>
      <c r="O119" s="9"/>
      <c r="P119" s="9"/>
      <c r="Q119" s="9"/>
      <c r="R119" s="9"/>
    </row>
    <row r="120" spans="13:18" ht="15">
      <c r="M120" s="9"/>
      <c r="N120" s="9"/>
      <c r="O120" s="9"/>
      <c r="P120" s="9"/>
      <c r="Q120" s="9"/>
      <c r="R120" s="9"/>
    </row>
    <row r="121" spans="13:18" ht="15">
      <c r="M121" s="9"/>
      <c r="N121" s="9"/>
      <c r="O121" s="9"/>
      <c r="P121" s="9"/>
      <c r="Q121" s="9"/>
      <c r="R121" s="9"/>
    </row>
    <row r="122" spans="13:18" ht="15">
      <c r="M122" s="9"/>
      <c r="N122" s="9"/>
      <c r="O122" s="9"/>
      <c r="P122" s="9"/>
      <c r="Q122" s="9"/>
      <c r="R122" s="9"/>
    </row>
    <row r="123" spans="13:18" ht="15">
      <c r="M123" s="9"/>
      <c r="N123" s="9"/>
      <c r="O123" s="9"/>
      <c r="P123" s="9"/>
      <c r="Q123" s="9"/>
      <c r="R123" s="9"/>
    </row>
    <row r="124" spans="13:18" ht="15">
      <c r="M124" s="9"/>
      <c r="N124" s="9"/>
      <c r="O124" s="9"/>
      <c r="P124" s="9"/>
      <c r="Q124" s="9"/>
      <c r="R124" s="9"/>
    </row>
    <row r="125" spans="13:18" ht="15">
      <c r="M125" s="9"/>
      <c r="N125" s="9"/>
      <c r="O125" s="9"/>
      <c r="P125" s="9"/>
      <c r="Q125" s="9"/>
      <c r="R125" s="9"/>
    </row>
    <row r="126" spans="13:18" ht="15">
      <c r="M126" s="9"/>
      <c r="N126" s="9"/>
      <c r="O126" s="9"/>
      <c r="P126" s="9"/>
      <c r="Q126" s="9"/>
      <c r="R126" s="9"/>
    </row>
    <row r="127" spans="13:18" ht="15">
      <c r="M127" s="9"/>
      <c r="N127" s="9"/>
      <c r="O127" s="9"/>
      <c r="P127" s="9"/>
      <c r="Q127" s="9"/>
      <c r="R127" s="9"/>
    </row>
    <row r="128" spans="13:18" ht="15">
      <c r="M128" s="9"/>
      <c r="N128" s="9"/>
      <c r="O128" s="9"/>
      <c r="P128" s="9"/>
      <c r="Q128" s="9"/>
      <c r="R128" s="9"/>
    </row>
    <row r="129" spans="13:18" ht="15">
      <c r="M129" s="9"/>
      <c r="N129" s="9"/>
      <c r="O129" s="9"/>
      <c r="P129" s="9"/>
      <c r="Q129" s="9"/>
      <c r="R129" s="9"/>
    </row>
    <row r="130" spans="13:18" ht="15">
      <c r="M130" s="9"/>
      <c r="N130" s="9"/>
      <c r="O130" s="9"/>
      <c r="P130" s="9"/>
      <c r="Q130" s="9"/>
      <c r="R130" s="9"/>
    </row>
    <row r="131" spans="13:18" ht="15">
      <c r="M131" s="9"/>
      <c r="N131" s="9"/>
      <c r="O131" s="9"/>
      <c r="P131" s="9"/>
      <c r="Q131" s="9"/>
      <c r="R131" s="9"/>
    </row>
    <row r="132" spans="13:18" ht="15">
      <c r="M132" s="9"/>
      <c r="N132" s="9"/>
      <c r="O132" s="9"/>
      <c r="P132" s="9"/>
      <c r="Q132" s="9"/>
      <c r="R132" s="9"/>
    </row>
    <row r="133" spans="13:18" ht="15">
      <c r="M133" s="9"/>
      <c r="N133" s="9"/>
      <c r="O133" s="9"/>
      <c r="P133" s="9"/>
      <c r="Q133" s="9"/>
      <c r="R133" s="9"/>
    </row>
    <row r="134" spans="13:18" ht="15">
      <c r="M134" s="9"/>
      <c r="N134" s="9"/>
      <c r="O134" s="9"/>
      <c r="P134" s="9"/>
      <c r="Q134" s="9"/>
      <c r="R134" s="9"/>
    </row>
    <row r="135" spans="13:18" ht="15">
      <c r="M135" s="9"/>
      <c r="N135" s="9"/>
      <c r="O135" s="9"/>
      <c r="P135" s="9"/>
      <c r="Q135" s="9"/>
      <c r="R135" s="9"/>
    </row>
    <row r="136" spans="13:18" ht="15">
      <c r="M136" s="9"/>
      <c r="N136" s="9"/>
      <c r="O136" s="9"/>
      <c r="P136" s="9"/>
      <c r="Q136" s="9"/>
      <c r="R136" s="9"/>
    </row>
    <row r="137" spans="13:18" ht="15">
      <c r="M137" s="9"/>
      <c r="N137" s="9"/>
      <c r="O137" s="9"/>
      <c r="P137" s="9"/>
      <c r="Q137" s="9"/>
      <c r="R137" s="9"/>
    </row>
    <row r="138" spans="13:18" ht="15">
      <c r="M138" s="9"/>
      <c r="N138" s="9"/>
      <c r="O138" s="9"/>
      <c r="P138" s="9"/>
      <c r="Q138" s="9"/>
      <c r="R138" s="9"/>
    </row>
    <row r="139" spans="13:18" ht="15">
      <c r="M139" s="9"/>
      <c r="N139" s="9"/>
      <c r="O139" s="9"/>
      <c r="P139" s="9"/>
      <c r="Q139" s="9"/>
      <c r="R139" s="9"/>
    </row>
    <row r="140" spans="13:18" ht="15">
      <c r="M140" s="9"/>
      <c r="N140" s="9"/>
      <c r="O140" s="9"/>
      <c r="P140" s="9"/>
      <c r="Q140" s="9"/>
      <c r="R140" s="9"/>
    </row>
    <row r="141" spans="13:18" ht="15">
      <c r="M141" s="9"/>
      <c r="N141" s="9"/>
      <c r="O141" s="9"/>
      <c r="P141" s="9"/>
      <c r="Q141" s="9"/>
      <c r="R141" s="9"/>
    </row>
    <row r="142" spans="13:18" ht="15">
      <c r="M142" s="9"/>
      <c r="N142" s="9"/>
      <c r="O142" s="9"/>
      <c r="P142" s="9"/>
      <c r="Q142" s="9"/>
      <c r="R142" s="9"/>
    </row>
    <row r="143" spans="13:18" ht="15">
      <c r="M143" s="9"/>
      <c r="N143" s="9"/>
      <c r="O143" s="9"/>
      <c r="P143" s="9"/>
      <c r="Q143" s="9"/>
      <c r="R143" s="9"/>
    </row>
    <row r="144" spans="13:18" ht="15">
      <c r="M144" s="9"/>
      <c r="N144" s="9"/>
      <c r="O144" s="9"/>
      <c r="P144" s="9"/>
      <c r="Q144" s="9"/>
      <c r="R144" s="9"/>
    </row>
    <row r="145" spans="13:18" ht="15">
      <c r="M145" s="9"/>
      <c r="N145" s="9"/>
      <c r="O145" s="9"/>
      <c r="P145" s="9"/>
      <c r="Q145" s="9"/>
      <c r="R145" s="9"/>
    </row>
    <row r="146" spans="13:18" ht="15">
      <c r="M146" s="9"/>
      <c r="N146" s="9"/>
      <c r="O146" s="9"/>
      <c r="P146" s="9"/>
      <c r="Q146" s="9"/>
      <c r="R146" s="9"/>
    </row>
    <row r="147" spans="13:18" ht="15">
      <c r="M147" s="9"/>
      <c r="N147" s="9"/>
      <c r="O147" s="9"/>
      <c r="P147" s="9"/>
      <c r="Q147" s="9"/>
      <c r="R147" s="9"/>
    </row>
    <row r="148" spans="13:18" ht="15">
      <c r="M148" s="9"/>
      <c r="N148" s="9"/>
      <c r="O148" s="9"/>
      <c r="P148" s="9"/>
      <c r="Q148" s="9"/>
      <c r="R148" s="9"/>
    </row>
    <row r="149" spans="13:18" ht="15">
      <c r="M149" s="9"/>
      <c r="N149" s="9"/>
      <c r="O149" s="9"/>
      <c r="P149" s="9"/>
      <c r="Q149" s="9"/>
      <c r="R149" s="9"/>
    </row>
    <row r="150" spans="13:18" ht="15">
      <c r="M150" s="9"/>
      <c r="N150" s="9"/>
      <c r="O150" s="9"/>
      <c r="P150" s="9"/>
      <c r="Q150" s="9"/>
      <c r="R150" s="9"/>
    </row>
    <row r="151" spans="13:18" ht="15">
      <c r="M151" s="9"/>
      <c r="N151" s="9"/>
      <c r="O151" s="9"/>
      <c r="P151" s="9"/>
      <c r="Q151" s="9"/>
      <c r="R151" s="9"/>
    </row>
    <row r="152" spans="13:18" ht="15">
      <c r="M152" s="9"/>
      <c r="N152" s="9"/>
      <c r="O152" s="9"/>
      <c r="P152" s="9"/>
      <c r="Q152" s="9"/>
      <c r="R152" s="9"/>
    </row>
    <row r="153" spans="13:18" ht="15">
      <c r="M153" s="9"/>
      <c r="N153" s="9"/>
      <c r="O153" s="9"/>
      <c r="P153" s="9"/>
      <c r="Q153" s="9"/>
      <c r="R153" s="9"/>
    </row>
    <row r="154" spans="13:18" ht="15">
      <c r="M154" s="9"/>
      <c r="N154" s="9"/>
      <c r="O154" s="9"/>
      <c r="P154" s="9"/>
      <c r="Q154" s="9"/>
      <c r="R154" s="9"/>
    </row>
    <row r="155" spans="13:18" ht="15">
      <c r="M155" s="9"/>
      <c r="N155" s="9"/>
      <c r="O155" s="9"/>
      <c r="P155" s="9"/>
      <c r="Q155" s="9"/>
      <c r="R155" s="9"/>
    </row>
    <row r="156" spans="13:18" ht="15">
      <c r="M156" s="9"/>
      <c r="N156" s="9"/>
      <c r="O156" s="9"/>
      <c r="P156" s="9"/>
      <c r="Q156" s="9"/>
      <c r="R156" s="9"/>
    </row>
    <row r="157" spans="13:18" ht="15">
      <c r="M157" s="9"/>
      <c r="N157" s="9"/>
      <c r="O157" s="9"/>
      <c r="P157" s="9"/>
      <c r="Q157" s="9"/>
      <c r="R157" s="9"/>
    </row>
    <row r="158" spans="13:18" ht="15">
      <c r="M158" s="9"/>
      <c r="N158" s="9"/>
      <c r="O158" s="9"/>
      <c r="P158" s="9"/>
      <c r="Q158" s="9"/>
      <c r="R158" s="9"/>
    </row>
    <row r="159" spans="13:18" ht="15">
      <c r="M159" s="9"/>
      <c r="N159" s="9"/>
      <c r="O159" s="9"/>
      <c r="P159" s="9"/>
      <c r="Q159" s="9"/>
      <c r="R159" s="9"/>
    </row>
    <row r="160" spans="13:18" ht="15">
      <c r="M160" s="9"/>
      <c r="N160" s="9"/>
      <c r="O160" s="9"/>
      <c r="P160" s="9"/>
      <c r="Q160" s="9"/>
      <c r="R160" s="9"/>
    </row>
    <row r="161" spans="13:18" ht="15">
      <c r="M161" s="9"/>
      <c r="N161" s="9"/>
      <c r="O161" s="9"/>
      <c r="P161" s="9"/>
      <c r="Q161" s="9"/>
      <c r="R161" s="9"/>
    </row>
    <row r="162" spans="13:18" ht="15">
      <c r="M162" s="9"/>
      <c r="N162" s="9"/>
      <c r="O162" s="9"/>
      <c r="P162" s="9"/>
      <c r="Q162" s="9"/>
      <c r="R162" s="9"/>
    </row>
    <row r="163" spans="13:18" ht="15">
      <c r="M163" s="9"/>
      <c r="N163" s="9"/>
      <c r="O163" s="9"/>
      <c r="P163" s="9"/>
      <c r="Q163" s="9"/>
      <c r="R163" s="9"/>
    </row>
    <row r="164" spans="13:18" ht="15">
      <c r="M164" s="9"/>
      <c r="N164" s="9"/>
      <c r="O164" s="9"/>
      <c r="P164" s="9"/>
      <c r="Q164" s="9"/>
      <c r="R164" s="9"/>
    </row>
    <row r="165" spans="13:18" ht="15">
      <c r="M165" s="9"/>
      <c r="N165" s="9"/>
      <c r="O165" s="9"/>
      <c r="P165" s="9"/>
      <c r="Q165" s="9"/>
      <c r="R165" s="9"/>
    </row>
    <row r="166" spans="13:18" ht="15">
      <c r="M166" s="9"/>
      <c r="N166" s="9"/>
      <c r="O166" s="9"/>
      <c r="P166" s="9"/>
      <c r="Q166" s="9"/>
      <c r="R166" s="9"/>
    </row>
    <row r="167" spans="13:18" ht="15">
      <c r="M167" s="9"/>
      <c r="N167" s="9"/>
      <c r="O167" s="9"/>
      <c r="P167" s="9"/>
      <c r="Q167" s="9"/>
      <c r="R167" s="9"/>
    </row>
    <row r="168" spans="13:18" ht="15">
      <c r="M168" s="9"/>
      <c r="N168" s="9"/>
      <c r="O168" s="9"/>
      <c r="P168" s="9"/>
      <c r="Q168" s="9"/>
      <c r="R168" s="9"/>
    </row>
    <row r="169" spans="13:18" ht="15">
      <c r="M169" s="9"/>
      <c r="N169" s="9"/>
      <c r="O169" s="9"/>
      <c r="P169" s="9"/>
      <c r="Q169" s="9"/>
      <c r="R169" s="9"/>
    </row>
    <row r="170" spans="13:18" ht="15">
      <c r="M170" s="9"/>
      <c r="N170" s="9"/>
      <c r="O170" s="9"/>
      <c r="P170" s="9"/>
      <c r="Q170" s="9"/>
      <c r="R170" s="9"/>
    </row>
    <row r="171" spans="13:18" ht="15">
      <c r="M171" s="9"/>
      <c r="N171" s="9"/>
      <c r="O171" s="9"/>
      <c r="P171" s="9"/>
      <c r="Q171" s="9"/>
      <c r="R171" s="9"/>
    </row>
    <row r="172" spans="13:18" ht="15">
      <c r="M172" s="9"/>
      <c r="N172" s="9"/>
      <c r="O172" s="9"/>
      <c r="P172" s="9"/>
      <c r="Q172" s="9"/>
      <c r="R172" s="9"/>
    </row>
    <row r="173" spans="13:18" ht="15">
      <c r="M173" s="9"/>
      <c r="N173" s="9"/>
      <c r="O173" s="9"/>
      <c r="P173" s="9"/>
      <c r="Q173" s="9"/>
      <c r="R173" s="9"/>
    </row>
    <row r="174" spans="13:18" ht="15">
      <c r="M174" s="9"/>
      <c r="N174" s="9"/>
      <c r="O174" s="9"/>
      <c r="P174" s="9"/>
      <c r="Q174" s="9"/>
      <c r="R174" s="9"/>
    </row>
    <row r="175" spans="13:18" ht="15">
      <c r="M175" s="9"/>
      <c r="N175" s="9"/>
      <c r="O175" s="9"/>
      <c r="P175" s="9"/>
      <c r="Q175" s="9"/>
      <c r="R175" s="9"/>
    </row>
    <row r="176" spans="13:18" ht="15">
      <c r="M176" s="9"/>
      <c r="N176" s="9"/>
      <c r="O176" s="9"/>
      <c r="P176" s="9"/>
      <c r="Q176" s="9"/>
      <c r="R176" s="9"/>
    </row>
    <row r="177" spans="13:18" ht="15">
      <c r="M177" s="9"/>
      <c r="N177" s="9"/>
      <c r="O177" s="9"/>
      <c r="P177" s="9"/>
      <c r="Q177" s="9"/>
      <c r="R177" s="9"/>
    </row>
    <row r="178" spans="13:18" ht="15">
      <c r="M178" s="9"/>
      <c r="N178" s="9"/>
      <c r="O178" s="9"/>
      <c r="P178" s="9"/>
      <c r="Q178" s="9"/>
      <c r="R178" s="9"/>
    </row>
    <row r="179" spans="13:18" ht="15">
      <c r="M179" s="9"/>
      <c r="N179" s="9"/>
      <c r="O179" s="9"/>
      <c r="P179" s="9"/>
      <c r="Q179" s="9"/>
      <c r="R179" s="9"/>
    </row>
    <row r="180" spans="13:18" ht="15">
      <c r="M180" s="9"/>
      <c r="N180" s="9"/>
      <c r="O180" s="9"/>
      <c r="P180" s="9"/>
      <c r="Q180" s="9"/>
      <c r="R180" s="9"/>
    </row>
    <row r="181" spans="13:18" ht="15">
      <c r="M181" s="9"/>
      <c r="N181" s="9"/>
      <c r="O181" s="9"/>
      <c r="P181" s="9"/>
      <c r="Q181" s="9"/>
      <c r="R181" s="9"/>
    </row>
    <row r="182" spans="13:18" ht="15">
      <c r="M182" s="9"/>
      <c r="N182" s="9"/>
      <c r="O182" s="9"/>
      <c r="P182" s="9"/>
      <c r="Q182" s="9"/>
      <c r="R182" s="9"/>
    </row>
    <row r="183" spans="13:18" ht="15">
      <c r="M183" s="9"/>
      <c r="N183" s="9"/>
      <c r="O183" s="9"/>
      <c r="P183" s="9"/>
      <c r="Q183" s="9"/>
      <c r="R183" s="9"/>
    </row>
    <row r="184" spans="13:18" ht="15">
      <c r="M184" s="9"/>
      <c r="N184" s="9"/>
      <c r="O184" s="9"/>
      <c r="P184" s="9"/>
      <c r="Q184" s="9"/>
      <c r="R184" s="9"/>
    </row>
    <row r="185" spans="13:18" ht="15">
      <c r="M185" s="9"/>
      <c r="N185" s="9"/>
      <c r="O185" s="9"/>
      <c r="P185" s="9"/>
      <c r="Q185" s="9"/>
      <c r="R185" s="9"/>
    </row>
    <row r="186" spans="13:18" ht="15">
      <c r="M186" s="9"/>
      <c r="N186" s="9"/>
      <c r="O186" s="9"/>
      <c r="P186" s="9"/>
      <c r="Q186" s="9"/>
      <c r="R186" s="9"/>
    </row>
    <row r="187" spans="13:18" ht="15">
      <c r="M187" s="9"/>
      <c r="N187" s="9"/>
      <c r="O187" s="9"/>
      <c r="P187" s="9"/>
      <c r="Q187" s="9"/>
      <c r="R187" s="9"/>
    </row>
    <row r="188" spans="13:18" ht="15">
      <c r="M188" s="9"/>
      <c r="N188" s="9"/>
      <c r="O188" s="9"/>
      <c r="P188" s="9"/>
      <c r="Q188" s="9"/>
      <c r="R188" s="9"/>
    </row>
    <row r="189" spans="13:18" ht="15">
      <c r="M189" s="9"/>
      <c r="N189" s="9"/>
      <c r="O189" s="9"/>
      <c r="P189" s="9"/>
      <c r="Q189" s="9"/>
      <c r="R189" s="9"/>
    </row>
    <row r="190" spans="13:18" ht="15">
      <c r="M190" s="9"/>
      <c r="N190" s="9"/>
      <c r="O190" s="9"/>
      <c r="P190" s="9"/>
      <c r="Q190" s="9"/>
      <c r="R190" s="9"/>
    </row>
    <row r="191" spans="13:18" ht="15">
      <c r="M191" s="9"/>
      <c r="N191" s="9"/>
      <c r="O191" s="9"/>
      <c r="P191" s="9"/>
      <c r="Q191" s="9"/>
      <c r="R191" s="9"/>
    </row>
    <row r="192" spans="13:18" ht="15">
      <c r="M192" s="9"/>
      <c r="N192" s="9"/>
      <c r="O192" s="9"/>
      <c r="P192" s="9"/>
      <c r="Q192" s="9"/>
      <c r="R192" s="9"/>
    </row>
    <row r="193" spans="13:18" ht="15">
      <c r="M193" s="9"/>
      <c r="N193" s="9"/>
      <c r="O193" s="9"/>
      <c r="P193" s="9"/>
      <c r="Q193" s="9"/>
      <c r="R193" s="9"/>
    </row>
    <row r="194" spans="13:18" ht="15">
      <c r="M194" s="9"/>
      <c r="N194" s="9"/>
      <c r="O194" s="9"/>
      <c r="P194" s="9"/>
      <c r="Q194" s="9"/>
      <c r="R194" s="9"/>
    </row>
    <row r="195" spans="13:18" ht="15">
      <c r="M195" s="9"/>
      <c r="N195" s="9"/>
      <c r="O195" s="9"/>
      <c r="P195" s="9"/>
      <c r="Q195" s="9"/>
      <c r="R195" s="9"/>
    </row>
    <row r="196" spans="13:18" ht="15">
      <c r="M196" s="9"/>
      <c r="N196" s="9"/>
      <c r="O196" s="9"/>
      <c r="P196" s="9"/>
      <c r="Q196" s="9"/>
      <c r="R196" s="9"/>
    </row>
    <row r="197" spans="13:18" ht="15">
      <c r="M197" s="9"/>
      <c r="N197" s="9"/>
      <c r="O197" s="9"/>
      <c r="P197" s="9"/>
      <c r="Q197" s="9"/>
      <c r="R197" s="9"/>
    </row>
    <row r="198" spans="13:18" ht="15">
      <c r="M198" s="9"/>
      <c r="N198" s="9"/>
      <c r="O198" s="9"/>
      <c r="P198" s="9"/>
      <c r="Q198" s="9"/>
      <c r="R198" s="9"/>
    </row>
    <row r="199" spans="13:18" ht="15">
      <c r="M199" s="9"/>
      <c r="N199" s="9"/>
      <c r="O199" s="9"/>
      <c r="P199" s="9"/>
      <c r="Q199" s="9"/>
      <c r="R199" s="9"/>
    </row>
    <row r="200" spans="13:18" ht="15">
      <c r="M200" s="9"/>
      <c r="N200" s="9"/>
      <c r="O200" s="9"/>
      <c r="P200" s="9"/>
      <c r="Q200" s="9"/>
      <c r="R200" s="9"/>
    </row>
    <row r="201" spans="13:18" ht="15">
      <c r="M201" s="9"/>
      <c r="N201" s="9"/>
      <c r="O201" s="9"/>
      <c r="P201" s="9"/>
      <c r="Q201" s="9"/>
      <c r="R201" s="9"/>
    </row>
    <row r="202" spans="13:18" ht="15">
      <c r="M202" s="9"/>
      <c r="N202" s="9"/>
      <c r="O202" s="9"/>
      <c r="P202" s="9"/>
      <c r="Q202" s="9"/>
      <c r="R202" s="9"/>
    </row>
    <row r="203" spans="13:18" ht="15">
      <c r="M203" s="9"/>
      <c r="N203" s="9"/>
      <c r="O203" s="9"/>
      <c r="P203" s="9"/>
      <c r="Q203" s="9"/>
      <c r="R203" s="9"/>
    </row>
    <row r="204" spans="13:18" ht="15">
      <c r="M204" s="9"/>
      <c r="N204" s="9"/>
      <c r="O204" s="9"/>
      <c r="P204" s="9"/>
      <c r="Q204" s="9"/>
      <c r="R204" s="9"/>
    </row>
    <row r="205" spans="13:18" ht="15">
      <c r="M205" s="9"/>
      <c r="N205" s="9"/>
      <c r="O205" s="9"/>
      <c r="P205" s="9"/>
      <c r="Q205" s="9"/>
      <c r="R205" s="9"/>
    </row>
    <row r="206" spans="13:18" ht="15">
      <c r="M206" s="9"/>
      <c r="N206" s="9"/>
      <c r="O206" s="9"/>
      <c r="P206" s="9"/>
      <c r="Q206" s="9"/>
      <c r="R206" s="9"/>
    </row>
    <row r="207" spans="13:18" ht="15">
      <c r="M207" s="9"/>
      <c r="N207" s="9"/>
      <c r="O207" s="9"/>
      <c r="P207" s="9"/>
      <c r="Q207" s="9"/>
      <c r="R207" s="9"/>
    </row>
    <row r="208" spans="13:18" ht="15">
      <c r="M208" s="9"/>
      <c r="N208" s="9"/>
      <c r="O208" s="9"/>
      <c r="P208" s="9"/>
      <c r="Q208" s="9"/>
      <c r="R208" s="9"/>
    </row>
    <row r="209" spans="13:18" ht="15">
      <c r="M209" s="9"/>
      <c r="N209" s="9"/>
      <c r="O209" s="9"/>
      <c r="P209" s="9"/>
      <c r="Q209" s="9"/>
      <c r="R209" s="9"/>
    </row>
    <row r="210" spans="13:18" ht="15">
      <c r="M210" s="9"/>
      <c r="N210" s="9"/>
      <c r="O210" s="9"/>
      <c r="P210" s="9"/>
      <c r="Q210" s="9"/>
      <c r="R210" s="9"/>
    </row>
    <row r="211" spans="13:18" ht="15">
      <c r="M211" s="9"/>
      <c r="N211" s="9"/>
      <c r="O211" s="9"/>
      <c r="P211" s="9"/>
      <c r="Q211" s="9"/>
      <c r="R211" s="9"/>
    </row>
    <row r="212" spans="13:18" ht="15">
      <c r="M212" s="9"/>
      <c r="N212" s="9"/>
      <c r="O212" s="9"/>
      <c r="P212" s="9"/>
      <c r="Q212" s="9"/>
      <c r="R212" s="9"/>
    </row>
    <row r="213" spans="13:18" ht="15">
      <c r="M213" s="9"/>
      <c r="N213" s="9"/>
      <c r="O213" s="9"/>
      <c r="P213" s="9"/>
      <c r="Q213" s="9"/>
      <c r="R213" s="9"/>
    </row>
    <row r="214" spans="13:18" ht="15">
      <c r="M214" s="9"/>
      <c r="N214" s="9"/>
      <c r="O214" s="9"/>
      <c r="P214" s="9"/>
      <c r="Q214" s="9"/>
      <c r="R214" s="9"/>
    </row>
    <row r="215" spans="13:18" ht="15">
      <c r="M215" s="9"/>
      <c r="N215" s="9"/>
      <c r="O215" s="9"/>
      <c r="P215" s="9"/>
      <c r="Q215" s="9"/>
      <c r="R215" s="9"/>
    </row>
    <row r="216" spans="13:18" ht="15">
      <c r="M216" s="9"/>
      <c r="N216" s="9"/>
      <c r="O216" s="9"/>
      <c r="P216" s="9"/>
      <c r="Q216" s="9"/>
      <c r="R216" s="9"/>
    </row>
    <row r="217" spans="13:18" ht="15">
      <c r="M217" s="9"/>
      <c r="N217" s="9"/>
      <c r="O217" s="9"/>
      <c r="P217" s="9"/>
      <c r="Q217" s="9"/>
      <c r="R217" s="9"/>
    </row>
    <row r="218" spans="13:18" ht="15">
      <c r="M218" s="9"/>
      <c r="N218" s="9"/>
      <c r="O218" s="9"/>
      <c r="P218" s="9"/>
      <c r="Q218" s="9"/>
      <c r="R218" s="9"/>
    </row>
    <row r="219" spans="13:18" ht="15">
      <c r="M219" s="9"/>
      <c r="N219" s="9"/>
      <c r="O219" s="9"/>
      <c r="P219" s="9"/>
      <c r="Q219" s="9"/>
      <c r="R219" s="9"/>
    </row>
    <row r="220" spans="13:18" ht="15">
      <c r="M220" s="9"/>
      <c r="N220" s="9"/>
      <c r="O220" s="9"/>
      <c r="P220" s="9"/>
      <c r="Q220" s="9"/>
      <c r="R220" s="9"/>
    </row>
    <row r="221" spans="13:18" ht="15">
      <c r="M221" s="9"/>
      <c r="N221" s="9"/>
      <c r="O221" s="9"/>
      <c r="P221" s="9"/>
      <c r="Q221" s="9"/>
      <c r="R221" s="9"/>
    </row>
    <row r="222" spans="13:18" ht="15">
      <c r="M222" s="9"/>
      <c r="N222" s="9"/>
      <c r="O222" s="9"/>
      <c r="P222" s="9"/>
      <c r="Q222" s="9"/>
      <c r="R222" s="9"/>
    </row>
    <row r="223" spans="13:18" ht="15">
      <c r="M223" s="9"/>
      <c r="N223" s="9"/>
      <c r="O223" s="9"/>
      <c r="P223" s="9"/>
      <c r="Q223" s="9"/>
      <c r="R223" s="9"/>
    </row>
    <row r="224" spans="13:18" ht="15">
      <c r="M224" s="9"/>
      <c r="N224" s="9"/>
      <c r="O224" s="9"/>
      <c r="P224" s="9"/>
      <c r="Q224" s="9"/>
      <c r="R224" s="9"/>
    </row>
    <row r="225" spans="13:18" ht="15">
      <c r="M225" s="9"/>
      <c r="N225" s="9"/>
      <c r="O225" s="9"/>
      <c r="P225" s="9"/>
      <c r="Q225" s="9"/>
      <c r="R225" s="9"/>
    </row>
    <row r="226" spans="13:18" ht="15">
      <c r="M226" s="9"/>
      <c r="N226" s="9"/>
      <c r="O226" s="9"/>
      <c r="P226" s="9"/>
      <c r="Q226" s="9"/>
      <c r="R226" s="9"/>
    </row>
    <row r="227" spans="13:18" ht="15">
      <c r="M227" s="9"/>
      <c r="N227" s="9"/>
      <c r="O227" s="9"/>
      <c r="P227" s="9"/>
      <c r="Q227" s="9"/>
      <c r="R227" s="9"/>
    </row>
    <row r="228" spans="13:18" ht="15">
      <c r="M228" s="9"/>
      <c r="N228" s="9"/>
      <c r="O228" s="9"/>
      <c r="P228" s="9"/>
      <c r="Q228" s="9"/>
      <c r="R228" s="9"/>
    </row>
    <row r="229" spans="13:18" ht="15">
      <c r="M229" s="9"/>
      <c r="N229" s="9"/>
      <c r="O229" s="9"/>
      <c r="P229" s="9"/>
      <c r="Q229" s="9"/>
      <c r="R229" s="9"/>
    </row>
    <row r="230" spans="13:18" ht="15">
      <c r="M230" s="9"/>
      <c r="N230" s="9"/>
      <c r="O230" s="9"/>
      <c r="P230" s="9"/>
      <c r="Q230" s="9"/>
      <c r="R230" s="9"/>
    </row>
    <row r="231" spans="13:18" ht="15">
      <c r="M231" s="9"/>
      <c r="N231" s="9"/>
      <c r="O231" s="9"/>
      <c r="P231" s="9"/>
      <c r="Q231" s="9"/>
      <c r="R231" s="9"/>
    </row>
    <row r="232" spans="13:18" ht="15">
      <c r="M232" s="9"/>
      <c r="N232" s="9"/>
      <c r="O232" s="9"/>
      <c r="P232" s="9"/>
      <c r="Q232" s="9"/>
      <c r="R232" s="9"/>
    </row>
    <row r="233" spans="13:18" ht="15">
      <c r="M233" s="9"/>
      <c r="N233" s="9"/>
      <c r="O233" s="9"/>
      <c r="P233" s="9"/>
      <c r="Q233" s="9"/>
      <c r="R233" s="9"/>
    </row>
    <row r="234" spans="13:18" ht="15">
      <c r="M234" s="9"/>
      <c r="N234" s="9"/>
      <c r="O234" s="9"/>
      <c r="P234" s="9"/>
      <c r="Q234" s="9"/>
      <c r="R234" s="9"/>
    </row>
    <row r="235" spans="13:18" ht="15">
      <c r="M235" s="9"/>
      <c r="N235" s="9"/>
      <c r="O235" s="9"/>
      <c r="P235" s="9"/>
      <c r="Q235" s="9"/>
      <c r="R235" s="9"/>
    </row>
    <row r="236" spans="13:18" ht="15">
      <c r="M236" s="9"/>
      <c r="N236" s="9"/>
      <c r="O236" s="9"/>
      <c r="P236" s="9"/>
      <c r="Q236" s="9"/>
      <c r="R236" s="9"/>
    </row>
    <row r="237" spans="13:18" ht="15">
      <c r="M237" s="9"/>
      <c r="N237" s="9"/>
      <c r="O237" s="9"/>
      <c r="P237" s="9"/>
      <c r="Q237" s="9"/>
      <c r="R237" s="9"/>
    </row>
    <row r="238" spans="13:18" ht="15">
      <c r="M238" s="9"/>
      <c r="N238" s="9"/>
      <c r="O238" s="9"/>
      <c r="P238" s="9"/>
      <c r="Q238" s="9"/>
      <c r="R238" s="9"/>
    </row>
    <row r="239" spans="13:18" ht="15">
      <c r="M239" s="9"/>
      <c r="N239" s="9"/>
      <c r="O239" s="9"/>
      <c r="P239" s="9"/>
      <c r="Q239" s="9"/>
      <c r="R239" s="9"/>
    </row>
    <row r="240" spans="13:18" ht="15">
      <c r="M240" s="9"/>
      <c r="N240" s="9"/>
      <c r="O240" s="9"/>
      <c r="P240" s="9"/>
      <c r="Q240" s="9"/>
      <c r="R240" s="9"/>
    </row>
    <row r="241" spans="13:18" ht="15">
      <c r="M241" s="9"/>
      <c r="N241" s="9"/>
      <c r="O241" s="9"/>
      <c r="P241" s="9"/>
      <c r="Q241" s="9"/>
      <c r="R241" s="9"/>
    </row>
    <row r="242" spans="13:18" ht="15">
      <c r="M242" s="9"/>
      <c r="N242" s="9"/>
      <c r="O242" s="9"/>
      <c r="P242" s="9"/>
      <c r="Q242" s="9"/>
      <c r="R242" s="9"/>
    </row>
    <row r="243" spans="13:18" ht="15">
      <c r="M243" s="9"/>
      <c r="N243" s="9"/>
      <c r="O243" s="9"/>
      <c r="P243" s="9"/>
      <c r="Q243" s="9"/>
      <c r="R243" s="9"/>
    </row>
    <row r="244" spans="13:18" ht="15">
      <c r="M244" s="9"/>
      <c r="N244" s="9"/>
      <c r="O244" s="9"/>
      <c r="P244" s="9"/>
      <c r="Q244" s="9"/>
      <c r="R244" s="9"/>
    </row>
    <row r="245" spans="13:18" ht="15">
      <c r="M245" s="9"/>
      <c r="N245" s="9"/>
      <c r="O245" s="9"/>
      <c r="P245" s="9"/>
      <c r="Q245" s="9"/>
      <c r="R245" s="9"/>
    </row>
    <row r="246" spans="13:18" ht="15">
      <c r="M246" s="9"/>
      <c r="N246" s="9"/>
      <c r="O246" s="9"/>
      <c r="P246" s="9"/>
      <c r="Q246" s="9"/>
      <c r="R246" s="9"/>
    </row>
    <row r="247" spans="13:18" ht="15">
      <c r="M247" s="9"/>
      <c r="N247" s="9"/>
      <c r="O247" s="9"/>
      <c r="P247" s="9"/>
      <c r="Q247" s="9"/>
      <c r="R247" s="9"/>
    </row>
    <row r="248" spans="13:18" ht="15">
      <c r="M248" s="9"/>
      <c r="N248" s="9"/>
      <c r="O248" s="9"/>
      <c r="P248" s="9"/>
      <c r="Q248" s="9"/>
      <c r="R248" s="9"/>
    </row>
    <row r="249" spans="13:18" ht="15">
      <c r="M249" s="9"/>
      <c r="N249" s="9"/>
      <c r="O249" s="9"/>
      <c r="P249" s="9"/>
      <c r="Q249" s="9"/>
      <c r="R249" s="9"/>
    </row>
    <row r="250" spans="13:18" ht="15">
      <c r="M250" s="9"/>
      <c r="N250" s="9"/>
      <c r="O250" s="9"/>
      <c r="P250" s="9"/>
      <c r="Q250" s="9"/>
      <c r="R250" s="9"/>
    </row>
    <row r="251" spans="13:18" ht="15">
      <c r="M251" s="9"/>
      <c r="N251" s="9"/>
      <c r="O251" s="9"/>
      <c r="P251" s="9"/>
      <c r="Q251" s="9"/>
      <c r="R251" s="9"/>
    </row>
    <row r="252" spans="13:18" ht="15">
      <c r="M252" s="9"/>
      <c r="N252" s="9"/>
      <c r="O252" s="9"/>
      <c r="P252" s="9"/>
      <c r="Q252" s="9"/>
      <c r="R252" s="9"/>
    </row>
    <row r="253" spans="13:18" ht="15">
      <c r="M253" s="9"/>
      <c r="N253" s="9"/>
      <c r="O253" s="9"/>
      <c r="P253" s="9"/>
      <c r="Q253" s="9"/>
      <c r="R253" s="9"/>
    </row>
    <row r="254" spans="13:18" ht="15">
      <c r="M254" s="9"/>
      <c r="N254" s="9"/>
      <c r="O254" s="9"/>
      <c r="P254" s="9"/>
      <c r="Q254" s="9"/>
      <c r="R254" s="9"/>
    </row>
    <row r="255" spans="13:18" ht="15">
      <c r="M255" s="9"/>
      <c r="N255" s="9"/>
      <c r="O255" s="9"/>
      <c r="P255" s="9"/>
      <c r="Q255" s="9"/>
      <c r="R255" s="9"/>
    </row>
    <row r="256" spans="13:18" ht="15">
      <c r="M256" s="9"/>
      <c r="N256" s="9"/>
      <c r="O256" s="9"/>
      <c r="P256" s="9"/>
      <c r="Q256" s="9"/>
      <c r="R256" s="9"/>
    </row>
    <row r="257" spans="13:18" ht="15">
      <c r="M257" s="9"/>
      <c r="N257" s="9"/>
      <c r="O257" s="9"/>
      <c r="P257" s="9"/>
      <c r="Q257" s="9"/>
      <c r="R257" s="9"/>
    </row>
    <row r="258" spans="13:18" ht="15">
      <c r="M258" s="9"/>
      <c r="N258" s="9"/>
      <c r="O258" s="9"/>
      <c r="P258" s="9"/>
      <c r="Q258" s="9"/>
      <c r="R258" s="9"/>
    </row>
    <row r="259" spans="13:18" ht="15">
      <c r="M259" s="9"/>
      <c r="N259" s="9"/>
      <c r="O259" s="9"/>
      <c r="P259" s="9"/>
      <c r="Q259" s="9"/>
      <c r="R259" s="9"/>
    </row>
    <row r="260" spans="13:18" ht="15">
      <c r="M260" s="9"/>
      <c r="N260" s="9"/>
      <c r="O260" s="9"/>
      <c r="P260" s="9"/>
      <c r="Q260" s="9"/>
      <c r="R260" s="9"/>
    </row>
    <row r="261" spans="13:18" ht="15">
      <c r="M261" s="9"/>
      <c r="N261" s="9"/>
      <c r="O261" s="9"/>
      <c r="P261" s="9"/>
      <c r="Q261" s="9"/>
      <c r="R261" s="9"/>
    </row>
    <row r="262" spans="13:18" ht="15">
      <c r="M262" s="9"/>
      <c r="N262" s="9"/>
      <c r="O262" s="9"/>
      <c r="P262" s="9"/>
      <c r="Q262" s="9"/>
      <c r="R262" s="9"/>
    </row>
    <row r="263" spans="13:18" ht="15">
      <c r="M263" s="9"/>
      <c r="N263" s="9"/>
      <c r="O263" s="9"/>
      <c r="P263" s="9"/>
      <c r="Q263" s="9"/>
      <c r="R263" s="9"/>
    </row>
    <row r="264" spans="13:18" ht="15">
      <c r="M264" s="9"/>
      <c r="N264" s="9"/>
      <c r="O264" s="9"/>
      <c r="P264" s="9"/>
      <c r="Q264" s="9"/>
      <c r="R264" s="9"/>
    </row>
    <row r="265" spans="13:18" ht="15">
      <c r="M265" s="9"/>
      <c r="N265" s="9"/>
      <c r="O265" s="9"/>
      <c r="P265" s="9"/>
      <c r="Q265" s="9"/>
      <c r="R265" s="9"/>
    </row>
    <row r="266" spans="13:18" ht="15">
      <c r="M266" s="9"/>
      <c r="N266" s="9"/>
      <c r="O266" s="9"/>
      <c r="P266" s="9"/>
      <c r="Q266" s="9"/>
      <c r="R266" s="9"/>
    </row>
    <row r="267" spans="13:18" ht="15">
      <c r="M267" s="9"/>
      <c r="N267" s="9"/>
      <c r="O267" s="9"/>
      <c r="P267" s="9"/>
      <c r="Q267" s="9"/>
      <c r="R267" s="9"/>
    </row>
    <row r="268" spans="13:18" ht="15">
      <c r="M268" s="9"/>
      <c r="N268" s="9"/>
      <c r="O268" s="9"/>
      <c r="P268" s="9"/>
      <c r="Q268" s="9"/>
      <c r="R268" s="9"/>
    </row>
    <row r="269" spans="13:18" ht="15">
      <c r="M269" s="9"/>
      <c r="N269" s="9"/>
      <c r="O269" s="9"/>
      <c r="P269" s="9"/>
      <c r="Q269" s="9"/>
      <c r="R269" s="9"/>
    </row>
    <row r="270" spans="13:18" ht="15">
      <c r="M270" s="9"/>
      <c r="N270" s="9"/>
      <c r="O270" s="9"/>
      <c r="P270" s="9"/>
      <c r="Q270" s="9"/>
      <c r="R270" s="9"/>
    </row>
    <row r="271" spans="13:18" ht="15">
      <c r="M271" s="9"/>
      <c r="N271" s="9"/>
      <c r="O271" s="9"/>
      <c r="P271" s="9"/>
      <c r="Q271" s="9"/>
      <c r="R271" s="9"/>
    </row>
    <row r="272" spans="13:18" ht="15">
      <c r="M272" s="9"/>
      <c r="N272" s="9"/>
      <c r="O272" s="9"/>
      <c r="P272" s="9"/>
      <c r="Q272" s="9"/>
      <c r="R272" s="9"/>
    </row>
    <row r="273" spans="13:18" ht="15">
      <c r="M273" s="9"/>
      <c r="N273" s="9"/>
      <c r="O273" s="9"/>
      <c r="P273" s="9"/>
      <c r="Q273" s="9"/>
      <c r="R273" s="9"/>
    </row>
    <row r="274" spans="13:18" ht="15">
      <c r="M274" s="9"/>
      <c r="N274" s="9"/>
      <c r="O274" s="9"/>
      <c r="P274" s="9"/>
      <c r="Q274" s="9"/>
      <c r="R274" s="9"/>
    </row>
    <row r="275" spans="13:18" ht="15">
      <c r="M275" s="9"/>
      <c r="N275" s="9"/>
      <c r="O275" s="9"/>
      <c r="P275" s="9"/>
      <c r="Q275" s="9"/>
      <c r="R275" s="9"/>
    </row>
    <row r="276" spans="13:18" ht="15">
      <c r="M276" s="9"/>
      <c r="N276" s="9"/>
      <c r="O276" s="9"/>
      <c r="P276" s="9"/>
      <c r="Q276" s="9"/>
      <c r="R276" s="9"/>
    </row>
    <row r="277" spans="13:18" ht="15">
      <c r="M277" s="9"/>
      <c r="N277" s="9"/>
      <c r="O277" s="9"/>
      <c r="P277" s="9"/>
      <c r="Q277" s="9"/>
      <c r="R277" s="9"/>
    </row>
    <row r="278" spans="13:18" ht="15">
      <c r="M278" s="9"/>
      <c r="N278" s="9"/>
      <c r="O278" s="9"/>
      <c r="P278" s="9"/>
      <c r="Q278" s="9"/>
      <c r="R278" s="9"/>
    </row>
    <row r="279" spans="13:18" ht="15">
      <c r="M279" s="9"/>
      <c r="N279" s="9"/>
      <c r="O279" s="9"/>
      <c r="P279" s="9"/>
      <c r="Q279" s="9"/>
      <c r="R279" s="9"/>
    </row>
    <row r="280" spans="13:18" ht="15">
      <c r="M280" s="9"/>
      <c r="N280" s="9"/>
      <c r="O280" s="9"/>
      <c r="P280" s="9"/>
      <c r="Q280" s="9"/>
      <c r="R280" s="9"/>
    </row>
    <row r="281" spans="13:18" ht="15">
      <c r="M281" s="9"/>
      <c r="N281" s="9"/>
      <c r="O281" s="9"/>
      <c r="P281" s="9"/>
      <c r="Q281" s="9"/>
      <c r="R281" s="9"/>
    </row>
    <row r="282" spans="13:18" ht="15">
      <c r="M282" s="9"/>
      <c r="N282" s="9"/>
      <c r="O282" s="9"/>
      <c r="P282" s="9"/>
      <c r="Q282" s="9"/>
      <c r="R282" s="9"/>
    </row>
    <row r="283" spans="13:18" ht="15">
      <c r="M283" s="9"/>
      <c r="N283" s="9"/>
      <c r="O283" s="9"/>
      <c r="P283" s="9"/>
      <c r="Q283" s="9"/>
      <c r="R283" s="9"/>
    </row>
    <row r="284" spans="13:18" ht="15">
      <c r="M284" s="9"/>
      <c r="N284" s="9"/>
      <c r="O284" s="9"/>
      <c r="P284" s="9"/>
      <c r="Q284" s="9"/>
      <c r="R284" s="9"/>
    </row>
    <row r="285" spans="13:18" ht="15">
      <c r="M285" s="9"/>
      <c r="N285" s="9"/>
      <c r="O285" s="9"/>
      <c r="P285" s="9"/>
      <c r="Q285" s="9"/>
      <c r="R285" s="9"/>
    </row>
    <row r="286" spans="13:18" ht="15">
      <c r="M286" s="9"/>
      <c r="N286" s="9"/>
      <c r="O286" s="9"/>
      <c r="P286" s="9"/>
      <c r="Q286" s="9"/>
      <c r="R286" s="9"/>
    </row>
    <row r="287" spans="13:18" ht="15">
      <c r="M287" s="9"/>
      <c r="N287" s="9"/>
      <c r="O287" s="9"/>
      <c r="P287" s="9"/>
      <c r="Q287" s="9"/>
      <c r="R287" s="9"/>
    </row>
    <row r="288" spans="13:18" ht="15">
      <c r="M288" s="9"/>
      <c r="N288" s="9"/>
      <c r="O288" s="9"/>
      <c r="P288" s="9"/>
      <c r="Q288" s="9"/>
      <c r="R288" s="9"/>
    </row>
    <row r="289" spans="13:18" ht="15">
      <c r="M289" s="9"/>
      <c r="N289" s="9"/>
      <c r="O289" s="9"/>
      <c r="P289" s="9"/>
      <c r="Q289" s="9"/>
      <c r="R289" s="9"/>
    </row>
    <row r="290" spans="13:18" ht="15">
      <c r="M290" s="9"/>
      <c r="N290" s="9"/>
      <c r="O290" s="9"/>
      <c r="P290" s="9"/>
      <c r="Q290" s="9"/>
      <c r="R290" s="9"/>
    </row>
    <row r="291" spans="13:18" ht="15">
      <c r="M291" s="9"/>
      <c r="N291" s="9"/>
      <c r="O291" s="9"/>
      <c r="P291" s="9"/>
      <c r="Q291" s="9"/>
      <c r="R291" s="9"/>
    </row>
    <row r="292" spans="13:18" ht="15">
      <c r="M292" s="9"/>
      <c r="N292" s="9"/>
      <c r="O292" s="9"/>
      <c r="P292" s="9"/>
      <c r="Q292" s="9"/>
      <c r="R292" s="9"/>
    </row>
    <row r="293" spans="13:18" ht="15">
      <c r="M293" s="9"/>
      <c r="N293" s="9"/>
      <c r="O293" s="9"/>
      <c r="P293" s="9"/>
      <c r="Q293" s="9"/>
      <c r="R293" s="9"/>
    </row>
    <row r="294" spans="13:18" ht="15">
      <c r="M294" s="9"/>
      <c r="N294" s="9"/>
      <c r="O294" s="9"/>
      <c r="P294" s="9"/>
      <c r="Q294" s="9"/>
      <c r="R294" s="9"/>
    </row>
    <row r="295" spans="13:18" ht="15">
      <c r="M295" s="9"/>
      <c r="N295" s="9"/>
      <c r="O295" s="9"/>
      <c r="P295" s="9"/>
      <c r="Q295" s="9"/>
      <c r="R295" s="9"/>
    </row>
    <row r="296" spans="13:18" ht="15">
      <c r="M296" s="9"/>
      <c r="N296" s="9"/>
      <c r="O296" s="9"/>
      <c r="P296" s="9"/>
      <c r="Q296" s="9"/>
      <c r="R296" s="9"/>
    </row>
    <row r="297" spans="13:18" ht="15">
      <c r="M297" s="9"/>
      <c r="N297" s="9"/>
      <c r="O297" s="9"/>
      <c r="P297" s="9"/>
      <c r="Q297" s="9"/>
      <c r="R297" s="9"/>
    </row>
    <row r="298" spans="13:18" ht="15">
      <c r="M298" s="9"/>
      <c r="N298" s="9"/>
      <c r="O298" s="9"/>
      <c r="P298" s="9"/>
      <c r="Q298" s="9"/>
      <c r="R298" s="9"/>
    </row>
    <row r="299" spans="13:18" ht="15">
      <c r="M299" s="9"/>
      <c r="N299" s="9"/>
      <c r="O299" s="9"/>
      <c r="P299" s="9"/>
      <c r="Q299" s="9"/>
      <c r="R299" s="9"/>
    </row>
    <row r="300" spans="13:18" ht="15">
      <c r="M300" s="9"/>
      <c r="N300" s="9"/>
      <c r="O300" s="9"/>
      <c r="P300" s="9"/>
      <c r="Q300" s="9"/>
      <c r="R300" s="9"/>
    </row>
    <row r="301" spans="13:18" ht="15">
      <c r="M301" s="9"/>
      <c r="N301" s="9"/>
      <c r="O301" s="9"/>
      <c r="P301" s="9"/>
      <c r="Q301" s="9"/>
      <c r="R301" s="9"/>
    </row>
    <row r="302" spans="13:18" ht="15">
      <c r="M302" s="9"/>
      <c r="N302" s="9"/>
      <c r="O302" s="9"/>
      <c r="P302" s="9"/>
      <c r="Q302" s="9"/>
      <c r="R302" s="9"/>
    </row>
    <row r="303" spans="13:18" ht="15">
      <c r="M303" s="9"/>
      <c r="N303" s="9"/>
      <c r="O303" s="9"/>
      <c r="P303" s="9"/>
      <c r="Q303" s="9"/>
      <c r="R303" s="9"/>
    </row>
    <row r="304" spans="13:18" ht="15">
      <c r="M304" s="9"/>
      <c r="N304" s="9"/>
      <c r="O304" s="9"/>
      <c r="P304" s="9"/>
      <c r="Q304" s="9"/>
      <c r="R304" s="9"/>
    </row>
    <row r="305" spans="13:18" ht="15">
      <c r="M305" s="9"/>
      <c r="N305" s="9"/>
      <c r="O305" s="9"/>
      <c r="P305" s="9"/>
      <c r="Q305" s="9"/>
      <c r="R305" s="9"/>
    </row>
    <row r="306" spans="13:18" ht="15">
      <c r="M306" s="9"/>
      <c r="N306" s="9"/>
      <c r="O306" s="9"/>
      <c r="P306" s="9"/>
      <c r="Q306" s="9"/>
      <c r="R306" s="9"/>
    </row>
    <row r="307" spans="13:18" ht="15">
      <c r="M307" s="9"/>
      <c r="N307" s="9"/>
      <c r="O307" s="9"/>
      <c r="P307" s="9"/>
      <c r="Q307" s="9"/>
      <c r="R307" s="9"/>
    </row>
    <row r="308" spans="13:18" ht="15">
      <c r="M308" s="9"/>
      <c r="N308" s="9"/>
      <c r="O308" s="9"/>
      <c r="P308" s="9"/>
      <c r="Q308" s="9"/>
      <c r="R308" s="9"/>
    </row>
    <row r="309" spans="13:18" ht="15">
      <c r="M309" s="9"/>
      <c r="N309" s="9"/>
      <c r="O309" s="9"/>
      <c r="P309" s="9"/>
      <c r="Q309" s="9"/>
      <c r="R309" s="9"/>
    </row>
    <row r="310" spans="13:18" ht="15">
      <c r="M310" s="9"/>
      <c r="N310" s="9"/>
      <c r="O310" s="9"/>
      <c r="P310" s="9"/>
      <c r="Q310" s="9"/>
      <c r="R310" s="9"/>
    </row>
    <row r="311" spans="13:18" ht="15">
      <c r="M311" s="9"/>
      <c r="N311" s="9"/>
      <c r="O311" s="9"/>
      <c r="P311" s="9"/>
      <c r="Q311" s="9"/>
      <c r="R311" s="9"/>
    </row>
    <row r="312" spans="13:18" ht="15">
      <c r="M312" s="9"/>
      <c r="N312" s="9"/>
      <c r="O312" s="9"/>
      <c r="P312" s="9"/>
      <c r="Q312" s="9"/>
      <c r="R312" s="9"/>
    </row>
    <row r="313" spans="13:18" ht="15">
      <c r="M313" s="9"/>
      <c r="N313" s="9"/>
      <c r="O313" s="9"/>
      <c r="P313" s="9"/>
      <c r="Q313" s="9"/>
      <c r="R313" s="9"/>
    </row>
    <row r="314" spans="13:18" ht="15">
      <c r="M314" s="9"/>
      <c r="N314" s="9"/>
      <c r="O314" s="9"/>
      <c r="P314" s="9"/>
      <c r="Q314" s="9"/>
      <c r="R314" s="9"/>
    </row>
    <row r="315" spans="13:18" ht="15">
      <c r="M315" s="9"/>
      <c r="N315" s="9"/>
      <c r="O315" s="9"/>
      <c r="P315" s="9"/>
      <c r="Q315" s="9"/>
      <c r="R315" s="9"/>
    </row>
    <row r="316" spans="13:18" ht="15">
      <c r="M316" s="9"/>
      <c r="N316" s="9"/>
      <c r="O316" s="9"/>
      <c r="P316" s="9"/>
      <c r="Q316" s="9"/>
      <c r="R316" s="9"/>
    </row>
    <row r="317" spans="13:18" ht="15">
      <c r="M317" s="9"/>
      <c r="N317" s="9"/>
      <c r="O317" s="9"/>
      <c r="P317" s="9"/>
      <c r="Q317" s="9"/>
      <c r="R317" s="9"/>
    </row>
    <row r="318" spans="13:18" ht="15">
      <c r="M318" s="9"/>
      <c r="N318" s="9"/>
      <c r="O318" s="9"/>
      <c r="P318" s="9"/>
      <c r="Q318" s="9"/>
      <c r="R318" s="9"/>
    </row>
    <row r="319" spans="13:18" ht="15">
      <c r="M319" s="9"/>
      <c r="N319" s="9"/>
      <c r="O319" s="9"/>
      <c r="P319" s="9"/>
      <c r="Q319" s="9"/>
      <c r="R319" s="9"/>
    </row>
    <row r="320" spans="13:18" ht="15">
      <c r="M320" s="9"/>
      <c r="N320" s="9"/>
      <c r="O320" s="9"/>
      <c r="P320" s="9"/>
      <c r="Q320" s="9"/>
      <c r="R320" s="9"/>
    </row>
    <row r="321" spans="13:18" ht="15">
      <c r="M321" s="9"/>
      <c r="N321" s="9"/>
      <c r="O321" s="9"/>
      <c r="P321" s="9"/>
      <c r="Q321" s="9"/>
      <c r="R321" s="9"/>
    </row>
    <row r="322" spans="13:18" ht="15">
      <c r="M322" s="9"/>
      <c r="N322" s="9"/>
      <c r="O322" s="9"/>
      <c r="P322" s="9"/>
      <c r="Q322" s="9"/>
      <c r="R322" s="9"/>
    </row>
    <row r="323" spans="13:18" ht="15">
      <c r="M323" s="9"/>
      <c r="N323" s="9"/>
      <c r="O323" s="9"/>
      <c r="P323" s="9"/>
      <c r="Q323" s="9"/>
      <c r="R323" s="9"/>
    </row>
    <row r="324" spans="13:18" ht="15">
      <c r="M324" s="9"/>
      <c r="N324" s="9"/>
      <c r="O324" s="9"/>
      <c r="P324" s="9"/>
      <c r="Q324" s="9"/>
      <c r="R324" s="9"/>
    </row>
    <row r="325" spans="13:18" ht="15">
      <c r="M325" s="9"/>
      <c r="N325" s="9"/>
      <c r="O325" s="9"/>
      <c r="P325" s="9"/>
      <c r="Q325" s="9"/>
      <c r="R325" s="9"/>
    </row>
    <row r="326" spans="13:18" ht="15">
      <c r="M326" s="9"/>
      <c r="N326" s="9"/>
      <c r="O326" s="9"/>
      <c r="P326" s="9"/>
      <c r="Q326" s="9"/>
      <c r="R326" s="9"/>
    </row>
    <row r="327" spans="13:18" ht="15">
      <c r="M327" s="9"/>
      <c r="N327" s="9"/>
      <c r="O327" s="9"/>
      <c r="P327" s="9"/>
      <c r="Q327" s="9"/>
      <c r="R327" s="9"/>
    </row>
    <row r="328" spans="13:18" ht="15">
      <c r="M328" s="9"/>
      <c r="N328" s="9"/>
      <c r="O328" s="9"/>
      <c r="P328" s="9"/>
      <c r="Q328" s="9"/>
      <c r="R328" s="9"/>
    </row>
    <row r="329" spans="13:18" ht="15">
      <c r="M329" s="9"/>
      <c r="N329" s="9"/>
      <c r="O329" s="9"/>
      <c r="P329" s="9"/>
      <c r="Q329" s="9"/>
      <c r="R329" s="9"/>
    </row>
    <row r="330" spans="13:18" ht="15">
      <c r="M330" s="9"/>
      <c r="N330" s="9"/>
      <c r="O330" s="9"/>
      <c r="P330" s="9"/>
      <c r="Q330" s="9"/>
      <c r="R330" s="9"/>
    </row>
    <row r="331" spans="13:18" ht="15">
      <c r="M331" s="9"/>
      <c r="N331" s="9"/>
      <c r="O331" s="9"/>
      <c r="P331" s="9"/>
      <c r="Q331" s="9"/>
      <c r="R331" s="9"/>
    </row>
    <row r="332" spans="13:18" ht="15">
      <c r="M332" s="9"/>
      <c r="N332" s="9"/>
      <c r="O332" s="9"/>
      <c r="P332" s="9"/>
      <c r="Q332" s="9"/>
      <c r="R332" s="9"/>
    </row>
    <row r="333" spans="13:18" ht="15">
      <c r="M333" s="9"/>
      <c r="N333" s="9"/>
      <c r="O333" s="9"/>
      <c r="P333" s="9"/>
      <c r="Q333" s="9"/>
      <c r="R333" s="9"/>
    </row>
    <row r="334" spans="13:18" ht="15">
      <c r="M334" s="9"/>
      <c r="N334" s="9"/>
      <c r="O334" s="9"/>
      <c r="P334" s="9"/>
      <c r="Q334" s="9"/>
      <c r="R334" s="9"/>
    </row>
    <row r="335" spans="13:18" ht="15">
      <c r="M335" s="9"/>
      <c r="N335" s="9"/>
      <c r="O335" s="9"/>
      <c r="P335" s="9"/>
      <c r="Q335" s="9"/>
      <c r="R335" s="9"/>
    </row>
    <row r="336" spans="13:18" ht="15">
      <c r="M336" s="9"/>
      <c r="N336" s="9"/>
      <c r="O336" s="9"/>
      <c r="P336" s="9"/>
      <c r="Q336" s="9"/>
      <c r="R336" s="9"/>
    </row>
    <row r="337" spans="13:18" ht="15">
      <c r="M337" s="9"/>
      <c r="N337" s="9"/>
      <c r="O337" s="9"/>
      <c r="P337" s="9"/>
      <c r="Q337" s="9"/>
      <c r="R337" s="9"/>
    </row>
    <row r="338" spans="13:18" ht="15">
      <c r="M338" s="9"/>
      <c r="N338" s="9"/>
      <c r="O338" s="9"/>
      <c r="P338" s="9"/>
      <c r="Q338" s="9"/>
      <c r="R338" s="9"/>
    </row>
    <row r="339" spans="13:18" ht="15">
      <c r="M339" s="9"/>
      <c r="N339" s="9"/>
      <c r="O339" s="9"/>
      <c r="P339" s="9"/>
      <c r="Q339" s="9"/>
      <c r="R339" s="9"/>
    </row>
    <row r="340" spans="13:18" ht="15">
      <c r="M340" s="9"/>
      <c r="N340" s="9"/>
      <c r="O340" s="9"/>
      <c r="P340" s="9"/>
      <c r="Q340" s="9"/>
      <c r="R340" s="9"/>
    </row>
    <row r="341" spans="13:18" ht="15">
      <c r="M341" s="9"/>
      <c r="N341" s="9"/>
      <c r="O341" s="9"/>
      <c r="P341" s="9"/>
      <c r="Q341" s="9"/>
      <c r="R341" s="9"/>
    </row>
    <row r="342" spans="13:18" ht="15">
      <c r="M342" s="9"/>
      <c r="N342" s="9"/>
      <c r="O342" s="9"/>
      <c r="P342" s="9"/>
      <c r="Q342" s="9"/>
      <c r="R342" s="9"/>
    </row>
    <row r="343" spans="13:18" ht="15">
      <c r="M343" s="9"/>
      <c r="N343" s="9"/>
      <c r="O343" s="9"/>
      <c r="P343" s="9"/>
      <c r="Q343" s="9"/>
      <c r="R343" s="9"/>
    </row>
    <row r="344" spans="13:18" ht="15">
      <c r="M344" s="9"/>
      <c r="N344" s="9"/>
      <c r="O344" s="9"/>
      <c r="P344" s="9"/>
      <c r="Q344" s="9"/>
      <c r="R344" s="9"/>
    </row>
    <row r="345" spans="13:18" ht="15">
      <c r="M345" s="9"/>
      <c r="N345" s="9"/>
      <c r="O345" s="9"/>
      <c r="P345" s="9"/>
      <c r="Q345" s="9"/>
      <c r="R345" s="9"/>
    </row>
    <row r="346" spans="13:18" ht="15">
      <c r="M346" s="9"/>
      <c r="N346" s="9"/>
      <c r="O346" s="9"/>
      <c r="P346" s="9"/>
      <c r="Q346" s="9"/>
      <c r="R346" s="9"/>
    </row>
    <row r="347" spans="13:18" ht="15">
      <c r="M347" s="9"/>
      <c r="N347" s="9"/>
      <c r="O347" s="9"/>
      <c r="P347" s="9"/>
      <c r="Q347" s="9"/>
      <c r="R347" s="9"/>
    </row>
    <row r="348" spans="13:18" ht="15">
      <c r="M348" s="9"/>
      <c r="N348" s="9"/>
      <c r="O348" s="9"/>
      <c r="P348" s="9"/>
      <c r="Q348" s="9"/>
      <c r="R348" s="9"/>
    </row>
    <row r="349" spans="13:18" ht="15">
      <c r="M349" s="9"/>
      <c r="N349" s="9"/>
      <c r="O349" s="9"/>
      <c r="P349" s="9"/>
      <c r="Q349" s="9"/>
      <c r="R349" s="9"/>
    </row>
    <row r="350" spans="13:18" ht="15">
      <c r="M350" s="9"/>
      <c r="N350" s="9"/>
      <c r="O350" s="9"/>
      <c r="P350" s="9"/>
      <c r="Q350" s="9"/>
      <c r="R350" s="9"/>
    </row>
    <row r="351" spans="13:18" ht="15">
      <c r="M351" s="9"/>
      <c r="N351" s="9"/>
      <c r="O351" s="9"/>
      <c r="P351" s="9"/>
      <c r="Q351" s="9"/>
      <c r="R351" s="9"/>
    </row>
    <row r="352" spans="13:18" ht="15">
      <c r="M352" s="9"/>
      <c r="N352" s="9"/>
      <c r="O352" s="9"/>
      <c r="P352" s="9"/>
      <c r="Q352" s="9"/>
      <c r="R352" s="9"/>
    </row>
    <row r="353" spans="13:18" ht="15">
      <c r="M353" s="9"/>
      <c r="N353" s="9"/>
      <c r="O353" s="9"/>
      <c r="P353" s="9"/>
      <c r="Q353" s="9"/>
      <c r="R353" s="9"/>
    </row>
    <row r="354" spans="13:18" ht="15">
      <c r="M354" s="9"/>
      <c r="N354" s="9"/>
      <c r="O354" s="9"/>
      <c r="P354" s="9"/>
      <c r="Q354" s="9"/>
      <c r="R354" s="9"/>
    </row>
    <row r="355" spans="13:18" ht="15">
      <c r="M355" s="9"/>
      <c r="N355" s="9"/>
      <c r="O355" s="9"/>
      <c r="P355" s="9"/>
      <c r="Q355" s="9"/>
      <c r="R355" s="9"/>
    </row>
    <row r="356" spans="13:18" ht="15">
      <c r="M356" s="9"/>
      <c r="N356" s="9"/>
      <c r="O356" s="9"/>
      <c r="P356" s="9"/>
      <c r="Q356" s="9"/>
      <c r="R356" s="9"/>
    </row>
    <row r="357" spans="13:18" ht="15">
      <c r="M357" s="9"/>
      <c r="N357" s="9"/>
      <c r="O357" s="9"/>
      <c r="P357" s="9"/>
      <c r="Q357" s="9"/>
      <c r="R357" s="9"/>
    </row>
    <row r="358" spans="13:18" ht="15">
      <c r="M358" s="9"/>
      <c r="N358" s="9"/>
      <c r="O358" s="9"/>
      <c r="P358" s="9"/>
      <c r="Q358" s="9"/>
      <c r="R358" s="9"/>
    </row>
    <row r="359" spans="13:18" ht="15">
      <c r="M359" s="9"/>
      <c r="N359" s="9"/>
      <c r="O359" s="9"/>
      <c r="P359" s="9"/>
      <c r="Q359" s="9"/>
      <c r="R359" s="9"/>
    </row>
    <row r="360" spans="13:18" ht="15">
      <c r="M360" s="9"/>
      <c r="N360" s="9"/>
      <c r="O360" s="9"/>
      <c r="P360" s="9"/>
      <c r="Q360" s="9"/>
      <c r="R360" s="9"/>
    </row>
    <row r="361" spans="13:18" ht="15">
      <c r="M361" s="9"/>
      <c r="N361" s="9"/>
      <c r="O361" s="9"/>
      <c r="P361" s="9"/>
      <c r="Q361" s="9"/>
      <c r="R361" s="9"/>
    </row>
    <row r="362" spans="13:18" ht="15">
      <c r="M362" s="9"/>
      <c r="N362" s="9"/>
      <c r="O362" s="9"/>
      <c r="P362" s="9"/>
      <c r="Q362" s="9"/>
      <c r="R362" s="9"/>
    </row>
    <row r="363" spans="13:18" ht="15">
      <c r="M363" s="9"/>
      <c r="N363" s="9"/>
      <c r="O363" s="9"/>
      <c r="P363" s="9"/>
      <c r="Q363" s="9"/>
      <c r="R363" s="9"/>
    </row>
    <row r="364" spans="13:18" ht="15">
      <c r="M364" s="9"/>
      <c r="N364" s="9"/>
      <c r="O364" s="9"/>
      <c r="P364" s="9"/>
      <c r="Q364" s="9"/>
      <c r="R364" s="9"/>
    </row>
    <row r="365" spans="13:18" ht="15">
      <c r="M365" s="9"/>
      <c r="N365" s="9"/>
      <c r="O365" s="9"/>
      <c r="P365" s="9"/>
      <c r="Q365" s="9"/>
      <c r="R365" s="9"/>
    </row>
    <row r="366" spans="13:18" ht="15">
      <c r="M366" s="9"/>
      <c r="N366" s="9"/>
      <c r="O366" s="9"/>
      <c r="P366" s="9"/>
      <c r="Q366" s="9"/>
      <c r="R366" s="9"/>
    </row>
    <row r="367" spans="13:18" ht="15">
      <c r="M367" s="9"/>
      <c r="N367" s="9"/>
      <c r="O367" s="9"/>
      <c r="P367" s="9"/>
      <c r="Q367" s="9"/>
      <c r="R367" s="9"/>
    </row>
    <row r="368" spans="13:18" ht="15">
      <c r="M368" s="9"/>
      <c r="N368" s="9"/>
      <c r="O368" s="9"/>
      <c r="P368" s="9"/>
      <c r="Q368" s="9"/>
      <c r="R368" s="9"/>
    </row>
    <row r="369" spans="13:18" ht="15">
      <c r="M369" s="9"/>
      <c r="N369" s="9"/>
      <c r="O369" s="9"/>
      <c r="P369" s="9"/>
      <c r="Q369" s="9"/>
      <c r="R369" s="9"/>
    </row>
    <row r="370" spans="13:18" ht="15">
      <c r="M370" s="9"/>
      <c r="N370" s="9"/>
      <c r="O370" s="9"/>
      <c r="P370" s="9"/>
      <c r="Q370" s="9"/>
      <c r="R370" s="9"/>
    </row>
    <row r="371" spans="13:18" ht="15">
      <c r="M371" s="9"/>
      <c r="N371" s="9"/>
      <c r="O371" s="9"/>
      <c r="P371" s="9"/>
      <c r="Q371" s="9"/>
      <c r="R371" s="9"/>
    </row>
    <row r="372" spans="13:18" ht="15">
      <c r="M372" s="9"/>
      <c r="N372" s="9"/>
      <c r="O372" s="9"/>
      <c r="P372" s="9"/>
      <c r="Q372" s="9"/>
      <c r="R372" s="9"/>
    </row>
    <row r="373" spans="13:18" ht="15">
      <c r="M373" s="9"/>
      <c r="N373" s="9"/>
      <c r="O373" s="9"/>
      <c r="P373" s="9"/>
      <c r="Q373" s="9"/>
      <c r="R373" s="9"/>
    </row>
    <row r="374" spans="13:18" ht="15">
      <c r="M374" s="9"/>
      <c r="N374" s="9"/>
      <c r="O374" s="9"/>
      <c r="P374" s="9"/>
      <c r="Q374" s="9"/>
      <c r="R374" s="9"/>
    </row>
    <row r="375" spans="13:18" ht="15">
      <c r="M375" s="9"/>
      <c r="N375" s="9"/>
      <c r="O375" s="9"/>
      <c r="P375" s="9"/>
      <c r="Q375" s="9"/>
      <c r="R375" s="9"/>
    </row>
    <row r="376" spans="13:18" ht="15">
      <c r="M376" s="9"/>
      <c r="N376" s="9"/>
      <c r="O376" s="9"/>
      <c r="P376" s="9"/>
      <c r="Q376" s="9"/>
      <c r="R376" s="9"/>
    </row>
    <row r="377" spans="13:18" ht="15">
      <c r="M377" s="9"/>
      <c r="N377" s="9"/>
      <c r="O377" s="9"/>
      <c r="P377" s="9"/>
      <c r="Q377" s="9"/>
      <c r="R377" s="9"/>
    </row>
    <row r="378" spans="13:18" ht="15">
      <c r="M378" s="9"/>
      <c r="N378" s="9"/>
      <c r="O378" s="9"/>
      <c r="P378" s="9"/>
      <c r="Q378" s="9"/>
      <c r="R378" s="9"/>
    </row>
    <row r="379" spans="13:18" ht="15">
      <c r="M379" s="9"/>
      <c r="N379" s="9"/>
      <c r="O379" s="9"/>
      <c r="P379" s="9"/>
      <c r="Q379" s="9"/>
      <c r="R379" s="9"/>
    </row>
    <row r="380" spans="13:18" ht="15">
      <c r="M380" s="9"/>
      <c r="N380" s="9"/>
      <c r="O380" s="9"/>
      <c r="P380" s="9"/>
      <c r="Q380" s="9"/>
      <c r="R380" s="9"/>
    </row>
    <row r="381" spans="13:18" ht="15">
      <c r="M381" s="9"/>
      <c r="N381" s="9"/>
      <c r="O381" s="9"/>
      <c r="P381" s="9"/>
      <c r="Q381" s="9"/>
      <c r="R381" s="9"/>
    </row>
    <row r="382" spans="13:18" ht="15">
      <c r="M382" s="9"/>
      <c r="N382" s="9"/>
      <c r="O382" s="9"/>
      <c r="P382" s="9"/>
      <c r="Q382" s="9"/>
      <c r="R382" s="9"/>
    </row>
    <row r="383" spans="13:18" ht="15">
      <c r="M383" s="9"/>
      <c r="N383" s="9"/>
      <c r="O383" s="9"/>
      <c r="P383" s="9"/>
      <c r="Q383" s="9"/>
      <c r="R383" s="9"/>
    </row>
    <row r="384" spans="13:18" ht="15">
      <c r="M384" s="9"/>
      <c r="N384" s="9"/>
      <c r="O384" s="9"/>
      <c r="P384" s="9"/>
      <c r="Q384" s="9"/>
      <c r="R384" s="9"/>
    </row>
    <row r="385" spans="13:18" ht="15">
      <c r="M385" s="9"/>
      <c r="N385" s="9"/>
      <c r="O385" s="9"/>
      <c r="P385" s="9"/>
      <c r="Q385" s="9"/>
      <c r="R385" s="9"/>
    </row>
    <row r="386" spans="13:18" ht="15">
      <c r="M386" s="9"/>
      <c r="N386" s="9"/>
      <c r="O386" s="9"/>
      <c r="P386" s="9"/>
      <c r="Q386" s="9"/>
      <c r="R386" s="9"/>
    </row>
    <row r="387" spans="13:18" ht="15">
      <c r="M387" s="9"/>
      <c r="N387" s="9"/>
      <c r="O387" s="9"/>
      <c r="P387" s="9"/>
      <c r="Q387" s="9"/>
      <c r="R387" s="9"/>
    </row>
    <row r="388" spans="13:18" ht="15">
      <c r="M388" s="9"/>
      <c r="N388" s="9"/>
      <c r="O388" s="9"/>
      <c r="P388" s="9"/>
      <c r="Q388" s="9"/>
      <c r="R388" s="9"/>
    </row>
    <row r="389" spans="13:18" ht="15">
      <c r="M389" s="9"/>
      <c r="N389" s="9"/>
      <c r="O389" s="9"/>
      <c r="P389" s="9"/>
      <c r="Q389" s="9"/>
      <c r="R389" s="9"/>
    </row>
    <row r="390" spans="13:18" ht="15">
      <c r="M390" s="9"/>
      <c r="N390" s="9"/>
      <c r="O390" s="9"/>
      <c r="P390" s="9"/>
      <c r="Q390" s="9"/>
      <c r="R390" s="9"/>
    </row>
    <row r="391" spans="13:18" ht="15">
      <c r="M391" s="9"/>
      <c r="N391" s="9"/>
      <c r="O391" s="9"/>
      <c r="P391" s="9"/>
      <c r="Q391" s="9"/>
      <c r="R391" s="9"/>
    </row>
    <row r="392" spans="13:18" ht="15">
      <c r="M392" s="9"/>
      <c r="N392" s="9"/>
      <c r="O392" s="9"/>
      <c r="P392" s="9"/>
      <c r="Q392" s="9"/>
      <c r="R392" s="9"/>
    </row>
    <row r="393" spans="13:18" ht="15">
      <c r="M393" s="9"/>
      <c r="N393" s="9"/>
      <c r="O393" s="9"/>
      <c r="P393" s="9"/>
      <c r="Q393" s="9"/>
      <c r="R393" s="9"/>
    </row>
    <row r="394" spans="13:18" ht="15">
      <c r="M394" s="9"/>
      <c r="N394" s="9"/>
      <c r="O394" s="9"/>
      <c r="P394" s="9"/>
      <c r="Q394" s="9"/>
      <c r="R394" s="9"/>
    </row>
    <row r="395" spans="13:18" ht="15">
      <c r="M395" s="9"/>
      <c r="N395" s="9"/>
      <c r="O395" s="9"/>
      <c r="P395" s="9"/>
      <c r="Q395" s="9"/>
      <c r="R395" s="9"/>
    </row>
    <row r="396" spans="13:18" ht="15">
      <c r="M396" s="9"/>
      <c r="N396" s="9"/>
      <c r="O396" s="9"/>
      <c r="P396" s="9"/>
      <c r="Q396" s="9"/>
      <c r="R396" s="9"/>
    </row>
    <row r="397" spans="13:18" ht="15">
      <c r="M397" s="9"/>
      <c r="N397" s="9"/>
      <c r="O397" s="9"/>
      <c r="P397" s="9"/>
      <c r="Q397" s="9"/>
      <c r="R397" s="9"/>
    </row>
    <row r="398" spans="13:18" ht="15">
      <c r="M398" s="9"/>
      <c r="N398" s="9"/>
      <c r="O398" s="9"/>
      <c r="P398" s="9"/>
      <c r="Q398" s="9"/>
      <c r="R398" s="9"/>
    </row>
    <row r="399" spans="13:18" ht="15">
      <c r="M399" s="9"/>
      <c r="N399" s="9"/>
      <c r="O399" s="9"/>
      <c r="P399" s="9"/>
      <c r="Q399" s="9"/>
      <c r="R399" s="9"/>
    </row>
    <row r="400" spans="13:18" ht="15">
      <c r="M400" s="9"/>
      <c r="N400" s="9"/>
      <c r="O400" s="9"/>
      <c r="P400" s="9"/>
      <c r="Q400" s="9"/>
      <c r="R400" s="9"/>
    </row>
    <row r="401" spans="13:18" ht="15">
      <c r="M401" s="9"/>
      <c r="N401" s="9"/>
      <c r="O401" s="9"/>
      <c r="P401" s="9"/>
      <c r="Q401" s="9"/>
      <c r="R401" s="9"/>
    </row>
    <row r="402" spans="13:18" ht="15">
      <c r="M402" s="9"/>
      <c r="N402" s="9"/>
      <c r="O402" s="9"/>
      <c r="P402" s="9"/>
      <c r="Q402" s="9"/>
      <c r="R402" s="9"/>
    </row>
    <row r="403" spans="13:18" ht="15">
      <c r="M403" s="9"/>
      <c r="N403" s="9"/>
      <c r="O403" s="9"/>
      <c r="P403" s="9"/>
      <c r="Q403" s="9"/>
      <c r="R403" s="9"/>
    </row>
    <row r="404" spans="13:18" ht="15">
      <c r="M404" s="9"/>
      <c r="N404" s="9"/>
      <c r="O404" s="9"/>
      <c r="P404" s="9"/>
      <c r="Q404" s="9"/>
      <c r="R404" s="9"/>
    </row>
    <row r="405" spans="13:18" ht="15">
      <c r="M405" s="9"/>
      <c r="N405" s="9"/>
      <c r="O405" s="9"/>
      <c r="P405" s="9"/>
      <c r="Q405" s="9"/>
      <c r="R405" s="9"/>
    </row>
    <row r="406" spans="13:18" ht="15">
      <c r="M406" s="9"/>
      <c r="N406" s="9"/>
      <c r="O406" s="9"/>
      <c r="P406" s="9"/>
      <c r="Q406" s="9"/>
      <c r="R406" s="9"/>
    </row>
    <row r="407" spans="13:18" ht="15">
      <c r="M407" s="9"/>
      <c r="N407" s="9"/>
      <c r="O407" s="9"/>
      <c r="P407" s="9"/>
      <c r="Q407" s="9"/>
      <c r="R407" s="9"/>
    </row>
    <row r="408" spans="13:18" ht="15">
      <c r="M408" s="9"/>
      <c r="N408" s="9"/>
      <c r="O408" s="9"/>
      <c r="P408" s="9"/>
      <c r="Q408" s="9"/>
      <c r="R408" s="9"/>
    </row>
    <row r="409" spans="13:18" ht="15">
      <c r="M409" s="9"/>
      <c r="N409" s="9"/>
      <c r="O409" s="9"/>
      <c r="P409" s="9"/>
      <c r="Q409" s="9"/>
      <c r="R409" s="9"/>
    </row>
    <row r="410" spans="13:18" ht="15">
      <c r="M410" s="9"/>
      <c r="N410" s="9"/>
      <c r="O410" s="9"/>
      <c r="P410" s="9"/>
      <c r="Q410" s="9"/>
      <c r="R410" s="9"/>
    </row>
    <row r="411" spans="13:18" ht="15">
      <c r="M411" s="9"/>
      <c r="N411" s="9"/>
      <c r="O411" s="9"/>
      <c r="P411" s="9"/>
      <c r="Q411" s="9"/>
      <c r="R411" s="9"/>
    </row>
    <row r="412" spans="13:18" ht="15">
      <c r="M412" s="9"/>
      <c r="N412" s="9"/>
      <c r="O412" s="9"/>
      <c r="P412" s="9"/>
      <c r="Q412" s="9"/>
      <c r="R412" s="9"/>
    </row>
    <row r="413" spans="13:18" ht="15">
      <c r="M413" s="9"/>
      <c r="N413" s="9"/>
      <c r="O413" s="9"/>
      <c r="P413" s="9"/>
      <c r="Q413" s="9"/>
      <c r="R413" s="9"/>
    </row>
    <row r="414" spans="13:18" ht="15">
      <c r="M414" s="9"/>
      <c r="N414" s="9"/>
      <c r="O414" s="9"/>
      <c r="P414" s="9"/>
      <c r="Q414" s="9"/>
      <c r="R414" s="9"/>
    </row>
    <row r="415" spans="13:18" ht="15">
      <c r="M415" s="9"/>
      <c r="N415" s="9"/>
      <c r="O415" s="9"/>
      <c r="P415" s="9"/>
      <c r="Q415" s="9"/>
      <c r="R415" s="9"/>
    </row>
    <row r="416" spans="13:18" ht="15">
      <c r="M416" s="9"/>
      <c r="N416" s="9"/>
      <c r="O416" s="9"/>
      <c r="P416" s="9"/>
      <c r="Q416" s="9"/>
      <c r="R416" s="9"/>
    </row>
    <row r="417" spans="13:18" ht="15">
      <c r="M417" s="9"/>
      <c r="N417" s="9"/>
      <c r="O417" s="9"/>
      <c r="P417" s="9"/>
      <c r="Q417" s="9"/>
      <c r="R417" s="9"/>
    </row>
    <row r="418" spans="13:18" ht="15">
      <c r="M418" s="9"/>
      <c r="N418" s="9"/>
      <c r="O418" s="9"/>
      <c r="P418" s="9"/>
      <c r="Q418" s="9"/>
      <c r="R418" s="9"/>
    </row>
    <row r="419" spans="13:18" ht="15">
      <c r="M419" s="9"/>
      <c r="N419" s="9"/>
      <c r="O419" s="9"/>
      <c r="P419" s="9"/>
      <c r="Q419" s="9"/>
      <c r="R419" s="9"/>
    </row>
    <row r="420" spans="13:18" ht="15">
      <c r="M420" s="9"/>
      <c r="N420" s="9"/>
      <c r="O420" s="9"/>
      <c r="P420" s="9"/>
      <c r="Q420" s="9"/>
      <c r="R420" s="9"/>
    </row>
    <row r="421" spans="13:18" ht="15">
      <c r="M421" s="9"/>
      <c r="N421" s="9"/>
      <c r="O421" s="9"/>
      <c r="P421" s="9"/>
      <c r="Q421" s="9"/>
      <c r="R421" s="9"/>
    </row>
    <row r="422" spans="13:18" ht="15">
      <c r="M422" s="9"/>
      <c r="N422" s="9"/>
      <c r="O422" s="9"/>
      <c r="P422" s="9"/>
      <c r="Q422" s="9"/>
      <c r="R422" s="9"/>
    </row>
    <row r="423" spans="13:18" ht="15">
      <c r="M423" s="9"/>
      <c r="N423" s="9"/>
      <c r="O423" s="9"/>
      <c r="P423" s="9"/>
      <c r="Q423" s="9"/>
      <c r="R423" s="9"/>
    </row>
    <row r="424" spans="13:18" ht="15">
      <c r="M424" s="9"/>
      <c r="N424" s="9"/>
      <c r="O424" s="9"/>
      <c r="P424" s="9"/>
      <c r="Q424" s="9"/>
      <c r="R424" s="9"/>
    </row>
    <row r="425" spans="13:18" ht="15">
      <c r="M425" s="9"/>
      <c r="N425" s="9"/>
      <c r="O425" s="9"/>
      <c r="P425" s="9"/>
      <c r="Q425" s="9"/>
      <c r="R425" s="9"/>
    </row>
    <row r="426" spans="13:18" ht="15">
      <c r="M426" s="9"/>
      <c r="N426" s="9"/>
      <c r="O426" s="9"/>
      <c r="P426" s="9"/>
      <c r="Q426" s="9"/>
      <c r="R426" s="9"/>
    </row>
    <row r="427" spans="13:18" ht="15">
      <c r="M427" s="9"/>
      <c r="N427" s="9"/>
      <c r="O427" s="9"/>
      <c r="P427" s="9"/>
      <c r="Q427" s="9"/>
      <c r="R427" s="9"/>
    </row>
    <row r="428" spans="13:18" ht="15">
      <c r="M428" s="9"/>
      <c r="N428" s="9"/>
      <c r="O428" s="9"/>
      <c r="P428" s="9"/>
      <c r="Q428" s="9"/>
      <c r="R428" s="9"/>
    </row>
    <row r="429" spans="13:18" ht="15">
      <c r="M429" s="9"/>
      <c r="N429" s="9"/>
      <c r="O429" s="9"/>
      <c r="P429" s="9"/>
      <c r="Q429" s="9"/>
      <c r="R429" s="9"/>
    </row>
    <row r="430" spans="13:18" ht="15">
      <c r="M430" s="9"/>
      <c r="N430" s="9"/>
      <c r="O430" s="9"/>
      <c r="P430" s="9"/>
      <c r="Q430" s="9"/>
      <c r="R430" s="9"/>
    </row>
    <row r="431" spans="13:18" ht="15">
      <c r="M431" s="9"/>
      <c r="N431" s="9"/>
      <c r="O431" s="9"/>
      <c r="P431" s="9"/>
      <c r="Q431" s="9"/>
      <c r="R431" s="9"/>
    </row>
    <row r="432" spans="13:18" ht="15">
      <c r="M432" s="9"/>
      <c r="N432" s="9"/>
      <c r="O432" s="9"/>
      <c r="P432" s="9"/>
      <c r="Q432" s="9"/>
      <c r="R432" s="9"/>
    </row>
    <row r="433" spans="13:18" ht="15">
      <c r="M433" s="9"/>
      <c r="N433" s="9"/>
      <c r="O433" s="9"/>
      <c r="P433" s="9"/>
      <c r="Q433" s="9"/>
      <c r="R433" s="9"/>
    </row>
    <row r="434" spans="13:18" ht="15">
      <c r="M434" s="9"/>
      <c r="N434" s="9"/>
      <c r="O434" s="9"/>
      <c r="P434" s="9"/>
      <c r="Q434" s="9"/>
      <c r="R434" s="9"/>
    </row>
    <row r="435" spans="13:18" ht="15">
      <c r="M435" s="9"/>
      <c r="N435" s="9"/>
      <c r="O435" s="9"/>
      <c r="P435" s="9"/>
      <c r="Q435" s="9"/>
      <c r="R435" s="9"/>
    </row>
    <row r="436" spans="13:18" ht="15">
      <c r="M436" s="9"/>
      <c r="N436" s="9"/>
      <c r="O436" s="9"/>
      <c r="P436" s="9"/>
      <c r="Q436" s="9"/>
      <c r="R436" s="9"/>
    </row>
    <row r="437" spans="13:18" ht="15">
      <c r="M437" s="9"/>
      <c r="N437" s="9"/>
      <c r="O437" s="9"/>
      <c r="P437" s="9"/>
      <c r="Q437" s="9"/>
      <c r="R437" s="9"/>
    </row>
    <row r="438" spans="13:18" ht="15">
      <c r="M438" s="9"/>
      <c r="N438" s="9"/>
      <c r="O438" s="9"/>
      <c r="P438" s="9"/>
      <c r="Q438" s="9"/>
      <c r="R438" s="9"/>
    </row>
    <row r="439" spans="13:18" ht="15">
      <c r="M439" s="9"/>
      <c r="N439" s="9"/>
      <c r="O439" s="9"/>
      <c r="P439" s="9"/>
      <c r="Q439" s="9"/>
      <c r="R439" s="9"/>
    </row>
    <row r="440" spans="13:18" ht="15">
      <c r="M440" s="9"/>
      <c r="N440" s="9"/>
      <c r="O440" s="9"/>
      <c r="P440" s="9"/>
      <c r="Q440" s="9"/>
      <c r="R440" s="9"/>
    </row>
    <row r="441" spans="13:18" ht="15">
      <c r="M441" s="9"/>
      <c r="N441" s="9"/>
      <c r="O441" s="9"/>
      <c r="P441" s="9"/>
      <c r="Q441" s="9"/>
      <c r="R441" s="9"/>
    </row>
    <row r="442" spans="13:18" ht="15">
      <c r="M442" s="9"/>
      <c r="N442" s="9"/>
      <c r="O442" s="9"/>
      <c r="P442" s="9"/>
      <c r="Q442" s="9"/>
      <c r="R442" s="9"/>
    </row>
    <row r="443" spans="13:18" ht="15">
      <c r="M443" s="9"/>
      <c r="N443" s="9"/>
      <c r="O443" s="9"/>
      <c r="P443" s="9"/>
      <c r="Q443" s="9"/>
      <c r="R443" s="9"/>
    </row>
    <row r="444" spans="13:18" ht="15">
      <c r="M444" s="9"/>
      <c r="N444" s="9"/>
      <c r="O444" s="9"/>
      <c r="P444" s="9"/>
      <c r="Q444" s="9"/>
      <c r="R444" s="9"/>
    </row>
    <row r="445" spans="13:18" ht="15">
      <c r="M445" s="9"/>
      <c r="N445" s="9"/>
      <c r="O445" s="9"/>
      <c r="P445" s="9"/>
      <c r="Q445" s="9"/>
      <c r="R445" s="9"/>
    </row>
    <row r="446" spans="13:18" ht="15">
      <c r="M446" s="9"/>
      <c r="N446" s="9"/>
      <c r="O446" s="9"/>
      <c r="P446" s="9"/>
      <c r="Q446" s="9"/>
      <c r="R446" s="9"/>
    </row>
    <row r="447" spans="13:18" ht="15">
      <c r="M447" s="9"/>
      <c r="N447" s="9"/>
      <c r="O447" s="9"/>
      <c r="P447" s="9"/>
      <c r="Q447" s="9"/>
      <c r="R447" s="9"/>
    </row>
    <row r="448" spans="13:18" ht="15">
      <c r="M448" s="9"/>
      <c r="N448" s="9"/>
      <c r="O448" s="9"/>
      <c r="P448" s="9"/>
      <c r="Q448" s="9"/>
      <c r="R448" s="9"/>
    </row>
    <row r="449" spans="13:18" ht="15">
      <c r="M449" s="9"/>
      <c r="N449" s="9"/>
      <c r="O449" s="9"/>
      <c r="P449" s="9"/>
      <c r="Q449" s="9"/>
      <c r="R449" s="9"/>
    </row>
    <row r="450" spans="13:18" ht="15">
      <c r="M450" s="9"/>
      <c r="N450" s="9"/>
      <c r="O450" s="9"/>
      <c r="P450" s="9"/>
      <c r="Q450" s="9"/>
      <c r="R450" s="9"/>
    </row>
    <row r="451" spans="13:18" ht="15">
      <c r="M451" s="9"/>
      <c r="N451" s="9"/>
      <c r="O451" s="9"/>
      <c r="P451" s="9"/>
      <c r="Q451" s="9"/>
      <c r="R451" s="9"/>
    </row>
    <row r="452" spans="13:18" ht="15">
      <c r="M452" s="9"/>
      <c r="N452" s="9"/>
      <c r="O452" s="9"/>
      <c r="P452" s="9"/>
      <c r="Q452" s="9"/>
      <c r="R452" s="9"/>
    </row>
    <row r="453" spans="13:18" ht="15">
      <c r="M453" s="9"/>
      <c r="N453" s="9"/>
      <c r="O453" s="9"/>
      <c r="P453" s="9"/>
      <c r="Q453" s="9"/>
      <c r="R453" s="9"/>
    </row>
    <row r="454" spans="13:18" ht="15">
      <c r="M454" s="9"/>
      <c r="N454" s="9"/>
      <c r="O454" s="9"/>
      <c r="P454" s="9"/>
      <c r="Q454" s="9"/>
      <c r="R454" s="9"/>
    </row>
    <row r="455" spans="13:18" ht="15">
      <c r="M455" s="9"/>
      <c r="N455" s="9"/>
      <c r="O455" s="9"/>
      <c r="P455" s="9"/>
      <c r="Q455" s="9"/>
      <c r="R455" s="9"/>
    </row>
    <row r="456" spans="13:18" ht="15">
      <c r="M456" s="9"/>
      <c r="N456" s="9"/>
      <c r="O456" s="9"/>
      <c r="P456" s="9"/>
      <c r="Q456" s="9"/>
      <c r="R456" s="9"/>
    </row>
    <row r="457" spans="13:18" ht="15">
      <c r="M457" s="9"/>
      <c r="N457" s="9"/>
      <c r="O457" s="9"/>
      <c r="P457" s="9"/>
      <c r="Q457" s="9"/>
      <c r="R457" s="9"/>
    </row>
    <row r="458" spans="13:18" ht="15">
      <c r="M458" s="9"/>
      <c r="N458" s="9"/>
      <c r="O458" s="9"/>
      <c r="P458" s="9"/>
      <c r="Q458" s="9"/>
      <c r="R458" s="9"/>
    </row>
    <row r="459" spans="13:18" ht="15">
      <c r="M459" s="9"/>
      <c r="N459" s="9"/>
      <c r="O459" s="9"/>
      <c r="P459" s="9"/>
      <c r="Q459" s="9"/>
      <c r="R459" s="9"/>
    </row>
    <row r="460" spans="13:18" ht="15">
      <c r="M460" s="9"/>
      <c r="N460" s="9"/>
      <c r="O460" s="9"/>
      <c r="P460" s="9"/>
      <c r="Q460" s="9"/>
      <c r="R460" s="9"/>
    </row>
    <row r="461" spans="13:18" ht="15">
      <c r="M461" s="9"/>
      <c r="N461" s="9"/>
      <c r="O461" s="9"/>
      <c r="P461" s="9"/>
      <c r="Q461" s="9"/>
      <c r="R461" s="9"/>
    </row>
    <row r="462" spans="13:18" ht="15">
      <c r="M462" s="9"/>
      <c r="N462" s="9"/>
      <c r="O462" s="9"/>
      <c r="P462" s="9"/>
      <c r="Q462" s="9"/>
      <c r="R462" s="9"/>
    </row>
    <row r="463" spans="13:18" ht="15">
      <c r="M463" s="9"/>
      <c r="N463" s="9"/>
      <c r="O463" s="9"/>
      <c r="P463" s="9"/>
      <c r="Q463" s="9"/>
      <c r="R463" s="9"/>
    </row>
    <row r="464" spans="13:18" ht="15">
      <c r="M464" s="9"/>
      <c r="N464" s="9"/>
      <c r="O464" s="9"/>
      <c r="P464" s="9"/>
      <c r="Q464" s="9"/>
      <c r="R464" s="9"/>
    </row>
    <row r="465" spans="13:18" ht="15">
      <c r="M465" s="9"/>
      <c r="N465" s="9"/>
      <c r="O465" s="9"/>
      <c r="P465" s="9"/>
      <c r="Q465" s="9"/>
      <c r="R465" s="9"/>
    </row>
    <row r="466" spans="13:18" ht="15">
      <c r="M466" s="9"/>
      <c r="N466" s="9"/>
      <c r="O466" s="9"/>
      <c r="P466" s="9"/>
      <c r="Q466" s="9"/>
      <c r="R466" s="9"/>
    </row>
    <row r="467" spans="13:18" ht="15">
      <c r="M467" s="9"/>
      <c r="N467" s="9"/>
      <c r="O467" s="9"/>
      <c r="P467" s="9"/>
      <c r="Q467" s="9"/>
      <c r="R467" s="9"/>
    </row>
    <row r="468" spans="13:18" ht="15">
      <c r="M468" s="9"/>
      <c r="N468" s="9"/>
      <c r="O468" s="9"/>
      <c r="P468" s="9"/>
      <c r="Q468" s="9"/>
      <c r="R468" s="9"/>
    </row>
    <row r="469" spans="13:18" ht="15">
      <c r="M469" s="9"/>
      <c r="N469" s="9"/>
      <c r="O469" s="9"/>
      <c r="P469" s="9"/>
      <c r="Q469" s="9"/>
      <c r="R469" s="9"/>
    </row>
    <row r="470" spans="13:18" ht="15">
      <c r="M470" s="9"/>
      <c r="N470" s="9"/>
      <c r="O470" s="9"/>
      <c r="P470" s="9"/>
      <c r="Q470" s="9"/>
      <c r="R470" s="9"/>
    </row>
    <row r="471" spans="13:18" ht="15">
      <c r="M471" s="9"/>
      <c r="N471" s="9"/>
      <c r="O471" s="9"/>
      <c r="P471" s="9"/>
      <c r="Q471" s="9"/>
      <c r="R471" s="9"/>
    </row>
    <row r="472" spans="13:18" ht="15">
      <c r="M472" s="9"/>
      <c r="N472" s="9"/>
      <c r="O472" s="9"/>
      <c r="P472" s="9"/>
      <c r="Q472" s="9"/>
      <c r="R472" s="9"/>
    </row>
    <row r="473" spans="13:18" ht="15">
      <c r="M473" s="9"/>
      <c r="N473" s="9"/>
      <c r="O473" s="9"/>
      <c r="P473" s="9"/>
      <c r="Q473" s="9"/>
      <c r="R473" s="9"/>
    </row>
    <row r="474" spans="13:18" ht="15">
      <c r="M474" s="9"/>
      <c r="N474" s="9"/>
      <c r="O474" s="9"/>
      <c r="P474" s="9"/>
      <c r="Q474" s="9"/>
      <c r="R474" s="9"/>
    </row>
    <row r="475" spans="13:18" ht="15">
      <c r="M475" s="9"/>
      <c r="N475" s="9"/>
      <c r="O475" s="9"/>
      <c r="P475" s="9"/>
      <c r="Q475" s="9"/>
      <c r="R475" s="9"/>
    </row>
    <row r="476" spans="13:18" ht="15">
      <c r="M476" s="9"/>
      <c r="N476" s="9"/>
      <c r="O476" s="9"/>
      <c r="P476" s="9"/>
      <c r="Q476" s="9"/>
      <c r="R476" s="9"/>
    </row>
    <row r="477" spans="13:18" ht="15">
      <c r="M477" s="9"/>
      <c r="N477" s="9"/>
      <c r="O477" s="9"/>
      <c r="P477" s="9"/>
      <c r="Q477" s="9"/>
      <c r="R477" s="9"/>
    </row>
    <row r="478" spans="13:18" ht="15">
      <c r="M478" s="9"/>
      <c r="N478" s="9"/>
      <c r="O478" s="9"/>
      <c r="P478" s="9"/>
      <c r="Q478" s="9"/>
      <c r="R478" s="9"/>
    </row>
    <row r="479" spans="13:18" ht="15">
      <c r="M479" s="9"/>
      <c r="N479" s="9"/>
      <c r="O479" s="9"/>
      <c r="P479" s="9"/>
      <c r="Q479" s="9"/>
      <c r="R479" s="9"/>
    </row>
    <row r="480" spans="13:18" ht="15">
      <c r="M480" s="9"/>
      <c r="N480" s="9"/>
      <c r="O480" s="9"/>
      <c r="P480" s="9"/>
      <c r="Q480" s="9"/>
      <c r="R480" s="9"/>
    </row>
    <row r="481" spans="13:18" ht="15">
      <c r="M481" s="9"/>
      <c r="N481" s="9"/>
      <c r="O481" s="9"/>
      <c r="P481" s="9"/>
      <c r="Q481" s="9"/>
      <c r="R481" s="9"/>
    </row>
    <row r="482" spans="13:18" ht="15">
      <c r="M482" s="9"/>
      <c r="N482" s="9"/>
      <c r="O482" s="9"/>
      <c r="P482" s="9"/>
      <c r="Q482" s="9"/>
      <c r="R482" s="9"/>
    </row>
    <row r="483" spans="13:18" ht="15">
      <c r="M483" s="9"/>
      <c r="N483" s="9"/>
      <c r="O483" s="9"/>
      <c r="P483" s="9"/>
      <c r="Q483" s="9"/>
      <c r="R483" s="9"/>
    </row>
    <row r="484" spans="13:18" ht="15">
      <c r="M484" s="9"/>
      <c r="N484" s="9"/>
      <c r="O484" s="9"/>
      <c r="P484" s="9"/>
      <c r="Q484" s="9"/>
      <c r="R484" s="9"/>
    </row>
    <row r="485" spans="13:18" ht="15">
      <c r="M485" s="9"/>
      <c r="N485" s="9"/>
      <c r="O485" s="9"/>
      <c r="P485" s="9"/>
      <c r="Q485" s="9"/>
      <c r="R485" s="9"/>
    </row>
    <row r="486" spans="13:18" ht="15">
      <c r="M486" s="9"/>
      <c r="N486" s="9"/>
      <c r="O486" s="9"/>
      <c r="P486" s="9"/>
      <c r="Q486" s="9"/>
      <c r="R486" s="9"/>
    </row>
    <row r="487" spans="13:18" ht="15">
      <c r="M487" s="9"/>
      <c r="N487" s="9"/>
      <c r="O487" s="9"/>
      <c r="P487" s="9"/>
      <c r="Q487" s="9"/>
      <c r="R487" s="9"/>
    </row>
    <row r="488" spans="13:18" ht="15">
      <c r="M488" s="9"/>
      <c r="N488" s="9"/>
      <c r="O488" s="9"/>
      <c r="P488" s="9"/>
      <c r="Q488" s="9"/>
      <c r="R488" s="9"/>
    </row>
    <row r="489" spans="13:18" ht="15">
      <c r="M489" s="9"/>
      <c r="N489" s="9"/>
      <c r="O489" s="9"/>
      <c r="P489" s="9"/>
      <c r="Q489" s="9"/>
      <c r="R489" s="9"/>
    </row>
    <row r="490" spans="13:18" ht="15">
      <c r="M490" s="9"/>
      <c r="N490" s="9"/>
      <c r="O490" s="9"/>
      <c r="P490" s="9"/>
      <c r="Q490" s="9"/>
      <c r="R490" s="9"/>
    </row>
    <row r="491" spans="13:18" ht="15">
      <c r="M491" s="9"/>
      <c r="N491" s="9"/>
      <c r="O491" s="9"/>
      <c r="P491" s="9"/>
      <c r="Q491" s="9"/>
      <c r="R491" s="9"/>
    </row>
    <row r="492" spans="13:18" ht="15">
      <c r="M492" s="9"/>
      <c r="N492" s="9"/>
      <c r="O492" s="9"/>
      <c r="P492" s="9"/>
      <c r="Q492" s="9"/>
      <c r="R492" s="9"/>
    </row>
    <row r="493" spans="13:18" ht="15">
      <c r="M493" s="9"/>
      <c r="N493" s="9"/>
      <c r="O493" s="9"/>
      <c r="P493" s="9"/>
      <c r="Q493" s="9"/>
      <c r="R493" s="9"/>
    </row>
    <row r="494" spans="13:18" ht="15">
      <c r="M494" s="9"/>
      <c r="N494" s="9"/>
      <c r="O494" s="9"/>
      <c r="P494" s="9"/>
      <c r="Q494" s="9"/>
      <c r="R494" s="9"/>
    </row>
    <row r="495" spans="13:18" ht="15">
      <c r="M495" s="9"/>
      <c r="N495" s="9"/>
      <c r="O495" s="9"/>
      <c r="P495" s="9"/>
      <c r="Q495" s="9"/>
      <c r="R495" s="9"/>
    </row>
    <row r="496" spans="13:18" ht="15">
      <c r="M496" s="9"/>
      <c r="N496" s="9"/>
      <c r="O496" s="9"/>
      <c r="P496" s="9"/>
      <c r="Q496" s="9"/>
      <c r="R496" s="9"/>
    </row>
    <row r="497" spans="13:18" ht="15">
      <c r="M497" s="9"/>
      <c r="N497" s="9"/>
      <c r="O497" s="9"/>
      <c r="P497" s="9"/>
      <c r="Q497" s="9"/>
      <c r="R497" s="9"/>
    </row>
    <row r="498" spans="13:18" ht="15">
      <c r="M498" s="9"/>
      <c r="N498" s="9"/>
      <c r="O498" s="9"/>
      <c r="P498" s="9"/>
      <c r="Q498" s="9"/>
      <c r="R498" s="9"/>
    </row>
    <row r="499" spans="13:18" ht="15">
      <c r="M499" s="9"/>
      <c r="N499" s="9"/>
      <c r="O499" s="9"/>
      <c r="P499" s="9"/>
      <c r="Q499" s="9"/>
      <c r="R499" s="9"/>
    </row>
    <row r="500" spans="13:18" ht="15">
      <c r="M500" s="9"/>
      <c r="N500" s="9"/>
      <c r="O500" s="9"/>
      <c r="P500" s="9"/>
      <c r="Q500" s="9"/>
      <c r="R500" s="9"/>
    </row>
    <row r="501" spans="13:18" ht="15">
      <c r="M501" s="9"/>
      <c r="N501" s="9"/>
      <c r="O501" s="9"/>
      <c r="P501" s="9"/>
      <c r="Q501" s="9"/>
      <c r="R501" s="9"/>
    </row>
    <row r="502" spans="13:18" ht="15">
      <c r="M502" s="9"/>
      <c r="N502" s="9"/>
      <c r="O502" s="9"/>
      <c r="P502" s="9"/>
      <c r="Q502" s="9"/>
      <c r="R502" s="9"/>
    </row>
    <row r="503" spans="13:18" ht="15">
      <c r="M503" s="9"/>
      <c r="N503" s="9"/>
      <c r="O503" s="9"/>
      <c r="P503" s="9"/>
      <c r="Q503" s="9"/>
      <c r="R503" s="9"/>
    </row>
    <row r="504" spans="13:18" ht="15">
      <c r="M504" s="9"/>
      <c r="N504" s="9"/>
      <c r="O504" s="9"/>
      <c r="P504" s="9"/>
      <c r="Q504" s="9"/>
      <c r="R504" s="9"/>
    </row>
    <row r="505" spans="13:18" ht="15">
      <c r="M505" s="9"/>
      <c r="N505" s="9"/>
      <c r="O505" s="9"/>
      <c r="P505" s="9"/>
      <c r="Q505" s="9"/>
      <c r="R505" s="9"/>
    </row>
    <row r="506" spans="13:18" ht="15">
      <c r="M506" s="9"/>
      <c r="N506" s="9"/>
      <c r="O506" s="9"/>
      <c r="P506" s="9"/>
      <c r="Q506" s="9"/>
      <c r="R506" s="9"/>
    </row>
    <row r="507" spans="13:18" ht="15">
      <c r="M507" s="9"/>
      <c r="N507" s="9"/>
      <c r="O507" s="9"/>
      <c r="P507" s="9"/>
      <c r="Q507" s="9"/>
      <c r="R507" s="9"/>
    </row>
    <row r="508" spans="13:18" ht="15">
      <c r="M508" s="9"/>
      <c r="N508" s="9"/>
      <c r="O508" s="9"/>
      <c r="P508" s="9"/>
      <c r="Q508" s="9"/>
      <c r="R508" s="9"/>
    </row>
    <row r="509" spans="13:18" ht="15">
      <c r="M509" s="9"/>
      <c r="N509" s="9"/>
      <c r="O509" s="9"/>
      <c r="P509" s="9"/>
      <c r="Q509" s="9"/>
      <c r="R509" s="9"/>
    </row>
    <row r="510" spans="13:18" ht="15">
      <c r="M510" s="9"/>
      <c r="N510" s="9"/>
      <c r="O510" s="9"/>
      <c r="P510" s="9"/>
      <c r="Q510" s="9"/>
      <c r="R510" s="9"/>
    </row>
    <row r="511" spans="13:18" ht="15">
      <c r="M511" s="9"/>
      <c r="N511" s="9"/>
      <c r="O511" s="9"/>
      <c r="P511" s="9"/>
      <c r="Q511" s="9"/>
      <c r="R511" s="9"/>
    </row>
    <row r="512" spans="13:18" ht="15">
      <c r="M512" s="9"/>
      <c r="N512" s="9"/>
      <c r="O512" s="9"/>
      <c r="P512" s="9"/>
      <c r="Q512" s="9"/>
      <c r="R512" s="9"/>
    </row>
    <row r="513" spans="13:18" ht="15">
      <c r="M513" s="9"/>
      <c r="N513" s="9"/>
      <c r="O513" s="9"/>
      <c r="P513" s="9"/>
      <c r="Q513" s="9"/>
      <c r="R513" s="9"/>
    </row>
    <row r="514" spans="13:18" ht="15">
      <c r="M514" s="9"/>
      <c r="N514" s="9"/>
      <c r="O514" s="9"/>
      <c r="P514" s="9"/>
      <c r="Q514" s="9"/>
      <c r="R514" s="9"/>
    </row>
    <row r="515" spans="13:18" ht="15">
      <c r="M515" s="9"/>
      <c r="N515" s="9"/>
      <c r="O515" s="9"/>
      <c r="P515" s="9"/>
      <c r="Q515" s="9"/>
      <c r="R515" s="9"/>
    </row>
    <row r="516" spans="13:18" ht="15">
      <c r="M516" s="9"/>
      <c r="N516" s="9"/>
      <c r="O516" s="9"/>
      <c r="P516" s="9"/>
      <c r="Q516" s="9"/>
      <c r="R516" s="9"/>
    </row>
    <row r="517" spans="13:18" ht="15">
      <c r="M517" s="9"/>
      <c r="N517" s="9"/>
      <c r="O517" s="9"/>
      <c r="P517" s="9"/>
      <c r="Q517" s="9"/>
      <c r="R517" s="9"/>
    </row>
    <row r="518" spans="13:18" ht="15">
      <c r="M518" s="9"/>
      <c r="N518" s="9"/>
      <c r="O518" s="9"/>
      <c r="P518" s="9"/>
      <c r="Q518" s="9"/>
      <c r="R518" s="9"/>
    </row>
    <row r="519" spans="13:18" ht="15">
      <c r="M519" s="9"/>
      <c r="N519" s="9"/>
      <c r="O519" s="9"/>
      <c r="P519" s="9"/>
      <c r="Q519" s="9"/>
      <c r="R519" s="9"/>
    </row>
    <row r="520" spans="13:18" ht="15">
      <c r="M520" s="9"/>
      <c r="N520" s="9"/>
      <c r="O520" s="9"/>
      <c r="P520" s="9"/>
      <c r="Q520" s="9"/>
      <c r="R520" s="9"/>
    </row>
    <row r="521" spans="13:18" ht="15">
      <c r="M521" s="9"/>
      <c r="N521" s="9"/>
      <c r="O521" s="9"/>
      <c r="P521" s="9"/>
      <c r="Q521" s="9"/>
      <c r="R521" s="9"/>
    </row>
    <row r="522" spans="13:18" ht="15">
      <c r="M522" s="9"/>
      <c r="N522" s="9"/>
      <c r="O522" s="9"/>
      <c r="P522" s="9"/>
      <c r="Q522" s="9"/>
      <c r="R522" s="9"/>
    </row>
    <row r="523" spans="13:18" ht="15">
      <c r="M523" s="9"/>
      <c r="N523" s="9"/>
      <c r="O523" s="9"/>
      <c r="P523" s="9"/>
      <c r="Q523" s="9"/>
      <c r="R523" s="9"/>
    </row>
    <row r="524" spans="13:18" ht="15">
      <c r="M524" s="9"/>
      <c r="N524" s="9"/>
      <c r="O524" s="9"/>
      <c r="P524" s="9"/>
      <c r="Q524" s="9"/>
      <c r="R524" s="9"/>
    </row>
    <row r="525" spans="13:18" ht="15">
      <c r="M525" s="9"/>
      <c r="N525" s="9"/>
      <c r="O525" s="9"/>
      <c r="P525" s="9"/>
      <c r="Q525" s="9"/>
      <c r="R525" s="9"/>
    </row>
    <row r="526" spans="13:18" ht="15">
      <c r="M526" s="9"/>
      <c r="N526" s="9"/>
      <c r="O526" s="9"/>
      <c r="P526" s="9"/>
      <c r="Q526" s="9"/>
      <c r="R526" s="9"/>
    </row>
    <row r="527" spans="13:18" ht="15">
      <c r="M527" s="9"/>
      <c r="N527" s="9"/>
      <c r="O527" s="9"/>
      <c r="P527" s="9"/>
      <c r="Q527" s="9"/>
      <c r="R527" s="9"/>
    </row>
    <row r="528" spans="13:18" ht="15">
      <c r="M528" s="9"/>
      <c r="N528" s="9"/>
      <c r="O528" s="9"/>
      <c r="P528" s="9"/>
      <c r="Q528" s="9"/>
      <c r="R528" s="9"/>
    </row>
    <row r="529" spans="13:18" ht="15">
      <c r="M529" s="9"/>
      <c r="N529" s="9"/>
      <c r="O529" s="9"/>
      <c r="P529" s="9"/>
      <c r="Q529" s="9"/>
      <c r="R529" s="9"/>
    </row>
    <row r="530" spans="13:18" ht="15">
      <c r="M530" s="9"/>
      <c r="N530" s="9"/>
      <c r="O530" s="9"/>
      <c r="P530" s="9"/>
      <c r="Q530" s="9"/>
      <c r="R530" s="9"/>
    </row>
    <row r="531" spans="13:18" ht="15">
      <c r="M531" s="9"/>
      <c r="N531" s="9"/>
      <c r="O531" s="9"/>
      <c r="P531" s="9"/>
      <c r="Q531" s="9"/>
      <c r="R531" s="9"/>
    </row>
    <row r="532" spans="13:18" ht="15">
      <c r="M532" s="9"/>
      <c r="N532" s="9"/>
      <c r="O532" s="9"/>
      <c r="P532" s="9"/>
      <c r="Q532" s="9"/>
      <c r="R532" s="9"/>
    </row>
    <row r="533" spans="13:18" ht="15">
      <c r="M533" s="9"/>
      <c r="N533" s="9"/>
      <c r="O533" s="9"/>
      <c r="P533" s="9"/>
      <c r="Q533" s="9"/>
      <c r="R533" s="9"/>
    </row>
    <row r="534" spans="13:18" ht="15">
      <c r="M534" s="9"/>
      <c r="N534" s="9"/>
      <c r="O534" s="9"/>
      <c r="P534" s="9"/>
      <c r="Q534" s="9"/>
      <c r="R534" s="9"/>
    </row>
    <row r="535" spans="13:18" ht="15">
      <c r="M535" s="9"/>
      <c r="N535" s="9"/>
      <c r="O535" s="9"/>
      <c r="P535" s="9"/>
      <c r="Q535" s="9"/>
      <c r="R535" s="9"/>
    </row>
    <row r="536" spans="13:18" ht="15">
      <c r="M536" s="9"/>
      <c r="N536" s="9"/>
      <c r="O536" s="9"/>
      <c r="P536" s="9"/>
      <c r="Q536" s="9"/>
      <c r="R536" s="9"/>
    </row>
    <row r="537" spans="13:18" ht="15">
      <c r="M537" s="9"/>
      <c r="N537" s="9"/>
      <c r="O537" s="9"/>
      <c r="P537" s="9"/>
      <c r="Q537" s="9"/>
      <c r="R537" s="9"/>
    </row>
    <row r="538" spans="13:18" ht="15">
      <c r="M538" s="9"/>
      <c r="N538" s="9"/>
      <c r="O538" s="9"/>
      <c r="P538" s="9"/>
      <c r="Q538" s="9"/>
      <c r="R538" s="9"/>
    </row>
    <row r="539" spans="13:18" ht="15">
      <c r="M539" s="9"/>
      <c r="N539" s="9"/>
      <c r="O539" s="9"/>
      <c r="P539" s="9"/>
      <c r="Q539" s="9"/>
      <c r="R539" s="9"/>
    </row>
    <row r="540" spans="13:18" ht="15">
      <c r="M540" s="9"/>
      <c r="N540" s="9"/>
      <c r="O540" s="9"/>
      <c r="P540" s="9"/>
      <c r="Q540" s="9"/>
      <c r="R540" s="9"/>
    </row>
    <row r="541" spans="13:18" ht="15">
      <c r="M541" s="9"/>
      <c r="N541" s="9"/>
      <c r="O541" s="9"/>
      <c r="P541" s="9"/>
      <c r="Q541" s="9"/>
      <c r="R541" s="9"/>
    </row>
    <row r="542" spans="13:18" ht="15">
      <c r="M542" s="9"/>
      <c r="N542" s="9"/>
      <c r="O542" s="9"/>
      <c r="P542" s="9"/>
      <c r="Q542" s="9"/>
      <c r="R542" s="9"/>
    </row>
    <row r="543" spans="13:18" ht="15">
      <c r="M543" s="9"/>
      <c r="N543" s="9"/>
      <c r="O543" s="9"/>
      <c r="P543" s="9"/>
      <c r="Q543" s="9"/>
      <c r="R543" s="9"/>
    </row>
    <row r="544" spans="13:18" ht="15">
      <c r="M544" s="9"/>
      <c r="N544" s="9"/>
      <c r="O544" s="9"/>
      <c r="P544" s="9"/>
      <c r="Q544" s="9"/>
      <c r="R544" s="9"/>
    </row>
    <row r="545" spans="13:18" ht="15">
      <c r="M545" s="9"/>
      <c r="N545" s="9"/>
      <c r="O545" s="9"/>
      <c r="P545" s="9"/>
      <c r="Q545" s="9"/>
      <c r="R545" s="9"/>
    </row>
    <row r="546" spans="13:18" ht="15">
      <c r="M546" s="9"/>
      <c r="N546" s="9"/>
      <c r="O546" s="9"/>
      <c r="P546" s="9"/>
      <c r="Q546" s="9"/>
      <c r="R546" s="9"/>
    </row>
    <row r="547" spans="13:18" ht="15">
      <c r="M547" s="9"/>
      <c r="N547" s="9"/>
      <c r="O547" s="9"/>
      <c r="P547" s="9"/>
      <c r="Q547" s="9"/>
      <c r="R547" s="9"/>
    </row>
    <row r="548" spans="13:18" ht="15">
      <c r="M548" s="9"/>
      <c r="N548" s="9"/>
      <c r="O548" s="9"/>
      <c r="P548" s="9"/>
      <c r="Q548" s="9"/>
      <c r="R548" s="9"/>
    </row>
    <row r="549" spans="13:18" ht="15">
      <c r="M549" s="9"/>
      <c r="N549" s="9"/>
      <c r="O549" s="9"/>
      <c r="P549" s="9"/>
      <c r="Q549" s="9"/>
      <c r="R549" s="9"/>
    </row>
    <row r="550" spans="13:18" ht="15">
      <c r="M550" s="9"/>
      <c r="N550" s="9"/>
      <c r="O550" s="9"/>
      <c r="P550" s="9"/>
      <c r="Q550" s="9"/>
      <c r="R550" s="9"/>
    </row>
    <row r="551" spans="13:18" ht="15">
      <c r="M551" s="9"/>
      <c r="N551" s="9"/>
      <c r="O551" s="9"/>
      <c r="P551" s="9"/>
      <c r="Q551" s="9"/>
      <c r="R551" s="9"/>
    </row>
    <row r="552" spans="13:18" ht="15">
      <c r="M552" s="9"/>
      <c r="N552" s="9"/>
      <c r="O552" s="9"/>
      <c r="P552" s="9"/>
      <c r="Q552" s="9"/>
      <c r="R552" s="9"/>
    </row>
    <row r="553" spans="13:18" ht="15">
      <c r="M553" s="9"/>
      <c r="N553" s="9"/>
      <c r="O553" s="9"/>
      <c r="P553" s="9"/>
      <c r="Q553" s="9"/>
      <c r="R553" s="9"/>
    </row>
    <row r="554" spans="13:18" ht="15">
      <c r="M554" s="9"/>
      <c r="N554" s="9"/>
      <c r="O554" s="9"/>
      <c r="P554" s="9"/>
      <c r="Q554" s="9"/>
      <c r="R554" s="9"/>
    </row>
    <row r="555" spans="13:18" ht="15">
      <c r="M555" s="9"/>
      <c r="N555" s="9"/>
      <c r="O555" s="9"/>
      <c r="P555" s="9"/>
      <c r="Q555" s="9"/>
      <c r="R555" s="9"/>
    </row>
    <row r="556" spans="13:18" ht="15">
      <c r="M556" s="9"/>
      <c r="N556" s="9"/>
      <c r="O556" s="9"/>
      <c r="P556" s="9"/>
      <c r="Q556" s="9"/>
      <c r="R556" s="9"/>
    </row>
    <row r="557" spans="13:18" ht="15">
      <c r="M557" s="9"/>
      <c r="N557" s="9"/>
      <c r="O557" s="9"/>
      <c r="P557" s="9"/>
      <c r="Q557" s="9"/>
      <c r="R557" s="9"/>
    </row>
    <row r="558" spans="13:18" ht="15">
      <c r="M558" s="9"/>
      <c r="N558" s="9"/>
      <c r="O558" s="9"/>
      <c r="P558" s="9"/>
      <c r="Q558" s="9"/>
      <c r="R558" s="9"/>
    </row>
    <row r="559" spans="13:18" ht="15">
      <c r="M559" s="9"/>
      <c r="N559" s="9"/>
      <c r="O559" s="9"/>
      <c r="P559" s="9"/>
      <c r="Q559" s="9"/>
      <c r="R559" s="9"/>
    </row>
    <row r="560" spans="13:18" ht="15">
      <c r="M560" s="9"/>
      <c r="N560" s="9"/>
      <c r="O560" s="9"/>
      <c r="P560" s="9"/>
      <c r="Q560" s="9"/>
      <c r="R560" s="9"/>
    </row>
    <row r="561" spans="13:18" ht="15">
      <c r="M561" s="9"/>
      <c r="N561" s="9"/>
      <c r="O561" s="9"/>
      <c r="P561" s="9"/>
      <c r="Q561" s="9"/>
      <c r="R561" s="9"/>
    </row>
    <row r="562" spans="13:18" ht="15">
      <c r="M562" s="9"/>
      <c r="N562" s="9"/>
      <c r="O562" s="9"/>
      <c r="P562" s="9"/>
      <c r="Q562" s="9"/>
      <c r="R562" s="9"/>
    </row>
    <row r="563" spans="13:18" ht="15">
      <c r="M563" s="9"/>
      <c r="N563" s="9"/>
      <c r="O563" s="9"/>
      <c r="P563" s="9"/>
      <c r="Q563" s="9"/>
      <c r="R563" s="9"/>
    </row>
    <row r="564" spans="13:18" ht="15">
      <c r="M564" s="9"/>
      <c r="N564" s="9"/>
      <c r="O564" s="9"/>
      <c r="P564" s="9"/>
      <c r="Q564" s="9"/>
      <c r="R564" s="9"/>
    </row>
    <row r="565" spans="13:18" ht="15">
      <c r="M565" s="9"/>
      <c r="N565" s="9"/>
      <c r="O565" s="9"/>
      <c r="P565" s="9"/>
      <c r="Q565" s="9"/>
      <c r="R565" s="9"/>
    </row>
    <row r="566" spans="13:18" ht="15">
      <c r="M566" s="9"/>
      <c r="N566" s="9"/>
      <c r="O566" s="9"/>
      <c r="P566" s="9"/>
      <c r="Q566" s="9"/>
      <c r="R566" s="9"/>
    </row>
    <row r="567" spans="13:18" ht="15">
      <c r="M567" s="9"/>
      <c r="N567" s="9"/>
      <c r="O567" s="9"/>
      <c r="P567" s="9"/>
      <c r="Q567" s="9"/>
      <c r="R567" s="9"/>
    </row>
    <row r="568" spans="13:18" ht="15">
      <c r="M568" s="9"/>
      <c r="N568" s="9"/>
      <c r="O568" s="9"/>
      <c r="P568" s="9"/>
      <c r="Q568" s="9"/>
      <c r="R568" s="9"/>
    </row>
    <row r="569" spans="13:18" ht="15">
      <c r="M569" s="9"/>
      <c r="N569" s="9"/>
      <c r="O569" s="9"/>
      <c r="P569" s="9"/>
      <c r="Q569" s="9"/>
      <c r="R569" s="9"/>
    </row>
    <row r="570" spans="13:18" ht="15">
      <c r="M570" s="9"/>
      <c r="N570" s="9"/>
      <c r="O570" s="9"/>
      <c r="P570" s="9"/>
      <c r="Q570" s="9"/>
      <c r="R570" s="9"/>
    </row>
    <row r="571" spans="13:18" ht="15">
      <c r="M571" s="9"/>
      <c r="N571" s="9"/>
      <c r="O571" s="9"/>
      <c r="P571" s="9"/>
      <c r="Q571" s="9"/>
      <c r="R571" s="9"/>
    </row>
    <row r="572" spans="13:18" ht="15">
      <c r="M572" s="9"/>
      <c r="N572" s="9"/>
      <c r="O572" s="9"/>
      <c r="P572" s="9"/>
      <c r="Q572" s="9"/>
      <c r="R572" s="9"/>
    </row>
    <row r="573" spans="13:18" ht="15">
      <c r="M573" s="9"/>
      <c r="N573" s="9"/>
      <c r="O573" s="9"/>
      <c r="P573" s="9"/>
      <c r="Q573" s="9"/>
      <c r="R573" s="9"/>
    </row>
    <row r="574" spans="13:18" ht="15">
      <c r="M574" s="9"/>
      <c r="N574" s="9"/>
      <c r="O574" s="9"/>
      <c r="P574" s="9"/>
      <c r="Q574" s="9"/>
      <c r="R574" s="9"/>
    </row>
    <row r="575" spans="13:18" ht="15">
      <c r="M575" s="9"/>
      <c r="N575" s="9"/>
      <c r="O575" s="9"/>
      <c r="P575" s="9"/>
      <c r="Q575" s="9"/>
      <c r="R575" s="9"/>
    </row>
    <row r="576" spans="13:18" ht="15">
      <c r="M576" s="9"/>
      <c r="N576" s="9"/>
      <c r="O576" s="9"/>
      <c r="P576" s="9"/>
      <c r="Q576" s="9"/>
      <c r="R576" s="9"/>
    </row>
    <row r="577" spans="13:18" ht="15">
      <c r="M577" s="9"/>
      <c r="N577" s="9"/>
      <c r="O577" s="9"/>
      <c r="P577" s="9"/>
      <c r="Q577" s="9"/>
      <c r="R577" s="9"/>
    </row>
    <row r="578" spans="13:18" ht="15">
      <c r="M578" s="9"/>
      <c r="N578" s="9"/>
      <c r="O578" s="9"/>
      <c r="P578" s="9"/>
      <c r="Q578" s="9"/>
      <c r="R578" s="9"/>
    </row>
    <row r="579" spans="13:18" ht="15">
      <c r="M579" s="9"/>
      <c r="N579" s="9"/>
      <c r="O579" s="9"/>
      <c r="P579" s="9"/>
      <c r="Q579" s="9"/>
      <c r="R579" s="9"/>
    </row>
    <row r="580" spans="13:18" ht="15">
      <c r="M580" s="9"/>
      <c r="N580" s="9"/>
      <c r="O580" s="9"/>
      <c r="P580" s="9"/>
      <c r="Q580" s="9"/>
      <c r="R580" s="9"/>
    </row>
    <row r="581" spans="13:18" ht="15">
      <c r="M581" s="9"/>
      <c r="N581" s="9"/>
      <c r="O581" s="9"/>
      <c r="P581" s="9"/>
      <c r="Q581" s="9"/>
      <c r="R581" s="9"/>
    </row>
    <row r="582" spans="13:18" ht="15">
      <c r="M582" s="9"/>
      <c r="N582" s="9"/>
      <c r="O582" s="9"/>
      <c r="P582" s="9"/>
      <c r="Q582" s="9"/>
      <c r="R582" s="9"/>
    </row>
    <row r="583" spans="13:18" ht="15">
      <c r="M583" s="9"/>
      <c r="N583" s="9"/>
      <c r="O583" s="9"/>
      <c r="P583" s="9"/>
      <c r="Q583" s="9"/>
      <c r="R583" s="9"/>
    </row>
    <row r="584" spans="13:18" ht="15">
      <c r="M584" s="9"/>
      <c r="N584" s="9"/>
      <c r="O584" s="9"/>
      <c r="P584" s="9"/>
      <c r="Q584" s="9"/>
      <c r="R584" s="9"/>
    </row>
    <row r="585" spans="13:18" ht="15">
      <c r="M585" s="9"/>
      <c r="N585" s="9"/>
      <c r="O585" s="9"/>
      <c r="P585" s="9"/>
      <c r="Q585" s="9"/>
      <c r="R585" s="9"/>
    </row>
    <row r="586" spans="13:18" ht="15">
      <c r="M586" s="9"/>
      <c r="N586" s="9"/>
      <c r="O586" s="9"/>
      <c r="P586" s="9"/>
      <c r="Q586" s="9"/>
      <c r="R586" s="9"/>
    </row>
    <row r="587" spans="13:18" ht="15">
      <c r="M587" s="9"/>
      <c r="N587" s="9"/>
      <c r="O587" s="9"/>
      <c r="P587" s="9"/>
      <c r="Q587" s="9"/>
      <c r="R587" s="9"/>
    </row>
    <row r="588" spans="13:18" ht="15">
      <c r="M588" s="9"/>
      <c r="N588" s="9"/>
      <c r="O588" s="9"/>
      <c r="P588" s="9"/>
      <c r="Q588" s="9"/>
      <c r="R588" s="9"/>
    </row>
    <row r="589" spans="13:18" ht="15">
      <c r="M589" s="9"/>
      <c r="N589" s="9"/>
      <c r="O589" s="9"/>
      <c r="P589" s="9"/>
      <c r="Q589" s="9"/>
      <c r="R589" s="9"/>
    </row>
    <row r="590" spans="13:18" ht="15">
      <c r="M590" s="9"/>
      <c r="N590" s="9"/>
      <c r="O590" s="9"/>
      <c r="P590" s="9"/>
      <c r="Q590" s="9"/>
      <c r="R590" s="9"/>
    </row>
    <row r="591" spans="13:18" ht="15">
      <c r="M591" s="9"/>
      <c r="N591" s="9"/>
      <c r="O591" s="9"/>
      <c r="P591" s="9"/>
      <c r="Q591" s="9"/>
      <c r="R591" s="9"/>
    </row>
    <row r="592" spans="13:18" ht="15">
      <c r="M592" s="9"/>
      <c r="N592" s="9"/>
      <c r="O592" s="9"/>
      <c r="P592" s="9"/>
      <c r="Q592" s="9"/>
      <c r="R592" s="9"/>
    </row>
    <row r="593" spans="13:18" ht="15">
      <c r="M593" s="9"/>
      <c r="N593" s="9"/>
      <c r="O593" s="9"/>
      <c r="P593" s="9"/>
      <c r="Q593" s="9"/>
      <c r="R593" s="9"/>
    </row>
    <row r="594" spans="13:18" ht="15">
      <c r="M594" s="9"/>
      <c r="N594" s="9"/>
      <c r="O594" s="9"/>
      <c r="P594" s="9"/>
      <c r="Q594" s="9"/>
      <c r="R594" s="9"/>
    </row>
    <row r="595" spans="13:18" ht="15">
      <c r="M595" s="9"/>
      <c r="N595" s="9"/>
      <c r="O595" s="9"/>
      <c r="P595" s="9"/>
      <c r="Q595" s="9"/>
      <c r="R595" s="9"/>
    </row>
    <row r="596" spans="13:18" ht="15">
      <c r="M596" s="9"/>
      <c r="N596" s="9"/>
      <c r="O596" s="9"/>
      <c r="P596" s="9"/>
      <c r="Q596" s="9"/>
      <c r="R596" s="9"/>
    </row>
    <row r="597" spans="13:18" ht="15">
      <c r="M597" s="9"/>
      <c r="N597" s="9"/>
      <c r="O597" s="9"/>
      <c r="P597" s="9"/>
      <c r="Q597" s="9"/>
      <c r="R597" s="9"/>
    </row>
    <row r="598" spans="13:18" ht="15">
      <c r="M598" s="9"/>
      <c r="N598" s="9"/>
      <c r="O598" s="9"/>
      <c r="P598" s="9"/>
      <c r="Q598" s="9"/>
      <c r="R598" s="9"/>
    </row>
    <row r="599" spans="13:18" ht="15">
      <c r="M599" s="9"/>
      <c r="N599" s="9"/>
      <c r="O599" s="9"/>
      <c r="P599" s="9"/>
      <c r="Q599" s="9"/>
      <c r="R599" s="9"/>
    </row>
    <row r="600" spans="13:18" ht="15">
      <c r="M600" s="9"/>
      <c r="N600" s="9"/>
      <c r="O600" s="9"/>
      <c r="P600" s="9"/>
      <c r="Q600" s="9"/>
      <c r="R600" s="9"/>
    </row>
    <row r="601" spans="13:18" ht="15">
      <c r="M601" s="9"/>
      <c r="N601" s="9"/>
      <c r="O601" s="9"/>
      <c r="P601" s="9"/>
      <c r="Q601" s="9"/>
      <c r="R601" s="9"/>
    </row>
    <row r="602" spans="13:18" ht="15">
      <c r="M602" s="9"/>
      <c r="N602" s="9"/>
      <c r="O602" s="9"/>
      <c r="P602" s="9"/>
      <c r="Q602" s="9"/>
      <c r="R602" s="9"/>
    </row>
    <row r="603" spans="13:18" ht="15">
      <c r="M603" s="9"/>
      <c r="N603" s="9"/>
      <c r="O603" s="9"/>
      <c r="P603" s="9"/>
      <c r="Q603" s="9"/>
      <c r="R603" s="9"/>
    </row>
    <row r="604" spans="13:18" ht="15">
      <c r="M604" s="9"/>
      <c r="N604" s="9"/>
      <c r="O604" s="9"/>
      <c r="P604" s="9"/>
      <c r="Q604" s="9"/>
      <c r="R604" s="9"/>
    </row>
    <row r="605" spans="13:18" ht="15">
      <c r="M605" s="9"/>
      <c r="N605" s="9"/>
      <c r="O605" s="9"/>
      <c r="P605" s="9"/>
      <c r="Q605" s="9"/>
      <c r="R605" s="9"/>
    </row>
    <row r="606" spans="13:18" ht="15">
      <c r="M606" s="9"/>
      <c r="N606" s="9"/>
      <c r="O606" s="9"/>
      <c r="P606" s="9"/>
      <c r="Q606" s="9"/>
      <c r="R606" s="9"/>
    </row>
    <row r="607" spans="13:18" ht="15">
      <c r="M607" s="9"/>
      <c r="N607" s="9"/>
      <c r="O607" s="9"/>
      <c r="P607" s="9"/>
      <c r="Q607" s="9"/>
      <c r="R607" s="9"/>
    </row>
    <row r="608" spans="13:18" ht="15">
      <c r="M608" s="9"/>
      <c r="N608" s="9"/>
      <c r="O608" s="9"/>
      <c r="P608" s="9"/>
      <c r="Q608" s="9"/>
      <c r="R608" s="9"/>
    </row>
    <row r="609" spans="13:18" ht="15">
      <c r="M609" s="9"/>
      <c r="N609" s="9"/>
      <c r="O609" s="9"/>
      <c r="P609" s="9"/>
      <c r="Q609" s="9"/>
      <c r="R609" s="9"/>
    </row>
    <row r="610" spans="13:18" ht="15">
      <c r="M610" s="9"/>
      <c r="N610" s="9"/>
      <c r="O610" s="9"/>
      <c r="P610" s="9"/>
      <c r="Q610" s="9"/>
      <c r="R610" s="9"/>
    </row>
    <row r="611" spans="13:18" ht="15">
      <c r="M611" s="9"/>
      <c r="N611" s="9"/>
      <c r="O611" s="9"/>
      <c r="P611" s="9"/>
      <c r="Q611" s="9"/>
      <c r="R611" s="9"/>
    </row>
    <row r="612" spans="13:18" ht="15">
      <c r="M612" s="9"/>
      <c r="N612" s="9"/>
      <c r="O612" s="9"/>
      <c r="P612" s="9"/>
      <c r="Q612" s="9"/>
      <c r="R612" s="9"/>
    </row>
    <row r="613" spans="13:18" ht="15">
      <c r="M613" s="9"/>
      <c r="N613" s="9"/>
      <c r="O613" s="9"/>
      <c r="P613" s="9"/>
      <c r="Q613" s="9"/>
      <c r="R613" s="9"/>
    </row>
    <row r="614" spans="13:18" ht="15">
      <c r="M614" s="9"/>
      <c r="N614" s="9"/>
      <c r="O614" s="9"/>
      <c r="P614" s="9"/>
      <c r="Q614" s="9"/>
      <c r="R614" s="9"/>
    </row>
    <row r="615" spans="13:18" ht="15">
      <c r="M615" s="9"/>
      <c r="N615" s="9"/>
      <c r="O615" s="9"/>
      <c r="P615" s="9"/>
      <c r="Q615" s="9"/>
      <c r="R615" s="9"/>
    </row>
    <row r="616" spans="13:18" ht="15">
      <c r="M616" s="9"/>
      <c r="N616" s="9"/>
      <c r="O616" s="9"/>
      <c r="P616" s="9"/>
      <c r="Q616" s="9"/>
      <c r="R616" s="9"/>
    </row>
    <row r="617" spans="13:18" ht="15">
      <c r="M617" s="9"/>
      <c r="N617" s="9"/>
      <c r="O617" s="9"/>
      <c r="P617" s="9"/>
      <c r="Q617" s="9"/>
      <c r="R617" s="9"/>
    </row>
    <row r="618" spans="13:18" ht="15">
      <c r="M618" s="9"/>
      <c r="N618" s="9"/>
      <c r="O618" s="9"/>
      <c r="P618" s="9"/>
      <c r="Q618" s="9"/>
      <c r="R618" s="9"/>
    </row>
    <row r="619" spans="13:18" ht="15">
      <c r="M619" s="9"/>
      <c r="N619" s="9"/>
      <c r="O619" s="9"/>
      <c r="P619" s="9"/>
      <c r="Q619" s="9"/>
      <c r="R619" s="9"/>
    </row>
    <row r="620" spans="13:18" ht="15">
      <c r="M620" s="9"/>
      <c r="N620" s="9"/>
      <c r="O620" s="9"/>
      <c r="P620" s="9"/>
      <c r="Q620" s="9"/>
      <c r="R620" s="9"/>
    </row>
    <row r="621" spans="13:18" ht="15">
      <c r="M621" s="9"/>
      <c r="N621" s="9"/>
      <c r="O621" s="9"/>
      <c r="P621" s="9"/>
      <c r="Q621" s="9"/>
      <c r="R621" s="9"/>
    </row>
    <row r="622" spans="13:18" ht="15">
      <c r="M622" s="9"/>
      <c r="N622" s="9"/>
      <c r="O622" s="9"/>
      <c r="P622" s="9"/>
      <c r="Q622" s="9"/>
      <c r="R622" s="9"/>
    </row>
    <row r="623" spans="13:18" ht="15">
      <c r="M623" s="9"/>
      <c r="N623" s="9"/>
      <c r="O623" s="9"/>
      <c r="P623" s="9"/>
      <c r="Q623" s="9"/>
      <c r="R623" s="9"/>
    </row>
    <row r="624" spans="13:18" ht="15">
      <c r="M624" s="9"/>
      <c r="N624" s="9"/>
      <c r="O624" s="9"/>
      <c r="P624" s="9"/>
      <c r="Q624" s="9"/>
      <c r="R624" s="9"/>
    </row>
    <row r="625" spans="13:18" ht="15">
      <c r="M625" s="9"/>
      <c r="N625" s="9"/>
      <c r="O625" s="9"/>
      <c r="P625" s="9"/>
      <c r="Q625" s="9"/>
      <c r="R625" s="9"/>
    </row>
    <row r="626" spans="13:18" ht="15">
      <c r="M626" s="9"/>
      <c r="N626" s="9"/>
      <c r="O626" s="9"/>
      <c r="P626" s="9"/>
      <c r="Q626" s="9"/>
      <c r="R626" s="9"/>
    </row>
    <row r="627" spans="13:18" ht="15">
      <c r="M627" s="9"/>
      <c r="N627" s="9"/>
      <c r="O627" s="9"/>
      <c r="P627" s="9"/>
      <c r="Q627" s="9"/>
      <c r="R627" s="9"/>
    </row>
    <row r="628" spans="13:18" ht="15">
      <c r="M628" s="9"/>
      <c r="N628" s="9"/>
      <c r="O628" s="9"/>
      <c r="P628" s="9"/>
      <c r="Q628" s="9"/>
      <c r="R628" s="9"/>
    </row>
    <row r="629" spans="13:18" ht="15">
      <c r="M629" s="9"/>
      <c r="N629" s="9"/>
      <c r="O629" s="9"/>
      <c r="P629" s="9"/>
      <c r="Q629" s="9"/>
      <c r="R629" s="9"/>
    </row>
    <row r="630" spans="13:18" ht="15">
      <c r="M630" s="9"/>
      <c r="N630" s="9"/>
      <c r="O630" s="9"/>
      <c r="P630" s="9"/>
      <c r="Q630" s="9"/>
      <c r="R630" s="9"/>
    </row>
    <row r="631" spans="13:18" ht="15">
      <c r="M631" s="9"/>
      <c r="N631" s="9"/>
      <c r="O631" s="9"/>
      <c r="P631" s="9"/>
      <c r="Q631" s="9"/>
      <c r="R631" s="9"/>
    </row>
    <row r="632" spans="13:18" ht="15">
      <c r="M632" s="9"/>
      <c r="N632" s="9"/>
      <c r="O632" s="9"/>
      <c r="P632" s="9"/>
      <c r="Q632" s="9"/>
      <c r="R632" s="9"/>
    </row>
    <row r="633" spans="13:18" ht="15">
      <c r="M633" s="9"/>
      <c r="N633" s="9"/>
      <c r="O633" s="9"/>
      <c r="P633" s="9"/>
      <c r="Q633" s="9"/>
      <c r="R633" s="9"/>
    </row>
    <row r="634" spans="13:18" ht="15">
      <c r="M634" s="9"/>
      <c r="N634" s="9"/>
      <c r="O634" s="9"/>
      <c r="P634" s="9"/>
      <c r="Q634" s="9"/>
      <c r="R634" s="9"/>
    </row>
    <row r="635" spans="13:18" ht="15">
      <c r="M635" s="9"/>
      <c r="N635" s="9"/>
      <c r="O635" s="9"/>
      <c r="P635" s="9"/>
      <c r="Q635" s="9"/>
      <c r="R635" s="9"/>
    </row>
    <row r="636" spans="13:18" ht="15">
      <c r="M636" s="9"/>
      <c r="N636" s="9"/>
      <c r="O636" s="9"/>
      <c r="P636" s="9"/>
      <c r="Q636" s="9"/>
      <c r="R636" s="9"/>
    </row>
    <row r="637" spans="13:18" ht="15">
      <c r="M637" s="9"/>
      <c r="N637" s="9"/>
      <c r="O637" s="9"/>
      <c r="P637" s="9"/>
      <c r="Q637" s="9"/>
      <c r="R637" s="9"/>
    </row>
    <row r="638" spans="13:18" ht="15">
      <c r="M638" s="9"/>
      <c r="N638" s="9"/>
      <c r="O638" s="9"/>
      <c r="P638" s="9"/>
      <c r="Q638" s="9"/>
      <c r="R638" s="9"/>
    </row>
    <row r="639" spans="13:18" ht="15">
      <c r="M639" s="9"/>
      <c r="N639" s="9"/>
      <c r="O639" s="9"/>
      <c r="P639" s="9"/>
      <c r="Q639" s="9"/>
      <c r="R639" s="9"/>
    </row>
    <row r="640" spans="13:18" ht="15">
      <c r="M640" s="9"/>
      <c r="N640" s="9"/>
      <c r="O640" s="9"/>
      <c r="P640" s="9"/>
      <c r="Q640" s="9"/>
      <c r="R640" s="9"/>
    </row>
    <row r="641" spans="13:18" ht="15">
      <c r="M641" s="9"/>
      <c r="N641" s="9"/>
      <c r="O641" s="9"/>
      <c r="P641" s="9"/>
      <c r="Q641" s="9"/>
      <c r="R641" s="9"/>
    </row>
    <row r="642" spans="13:18" ht="15">
      <c r="M642" s="9"/>
      <c r="N642" s="9"/>
      <c r="O642" s="9"/>
      <c r="P642" s="9"/>
      <c r="Q642" s="9"/>
      <c r="R642" s="9"/>
    </row>
    <row r="643" spans="13:18" ht="15">
      <c r="M643" s="9"/>
      <c r="N643" s="9"/>
      <c r="O643" s="9"/>
      <c r="P643" s="9"/>
      <c r="Q643" s="9"/>
      <c r="R643" s="9"/>
    </row>
    <row r="644" spans="13:18" ht="15">
      <c r="M644" s="9"/>
      <c r="N644" s="9"/>
      <c r="O644" s="9"/>
      <c r="P644" s="9"/>
      <c r="Q644" s="9"/>
      <c r="R644" s="9"/>
    </row>
    <row r="645" spans="13:18" ht="15">
      <c r="M645" s="9"/>
      <c r="N645" s="9"/>
      <c r="O645" s="9"/>
      <c r="P645" s="9"/>
      <c r="Q645" s="9"/>
      <c r="R645" s="9"/>
    </row>
    <row r="646" spans="13:18" ht="15">
      <c r="M646" s="9"/>
      <c r="N646" s="9"/>
      <c r="O646" s="9"/>
      <c r="P646" s="9"/>
      <c r="Q646" s="9"/>
      <c r="R646" s="9"/>
    </row>
    <row r="647" spans="13:18" ht="15">
      <c r="M647" s="9"/>
      <c r="N647" s="9"/>
      <c r="O647" s="9"/>
      <c r="P647" s="9"/>
      <c r="Q647" s="9"/>
      <c r="R647" s="9"/>
    </row>
    <row r="648" spans="13:18" ht="15">
      <c r="M648" s="9"/>
      <c r="N648" s="9"/>
      <c r="O648" s="9"/>
      <c r="P648" s="9"/>
      <c r="Q648" s="9"/>
      <c r="R648" s="9"/>
    </row>
    <row r="649" spans="13:18" ht="15">
      <c r="M649" s="9"/>
      <c r="N649" s="9"/>
      <c r="O649" s="9"/>
      <c r="P649" s="9"/>
      <c r="Q649" s="9"/>
      <c r="R649" s="9"/>
    </row>
    <row r="650" spans="13:18" ht="15">
      <c r="M650" s="9"/>
      <c r="N650" s="9"/>
      <c r="O650" s="9"/>
      <c r="P650" s="9"/>
      <c r="Q650" s="9"/>
      <c r="R650" s="9"/>
    </row>
    <row r="651" spans="13:18" ht="15">
      <c r="M651" s="9"/>
      <c r="N651" s="9"/>
      <c r="O651" s="9"/>
      <c r="P651" s="9"/>
      <c r="Q651" s="9"/>
      <c r="R651" s="9"/>
    </row>
    <row r="652" spans="13:18" ht="15">
      <c r="M652" s="9"/>
      <c r="N652" s="9"/>
      <c r="O652" s="9"/>
      <c r="P652" s="9"/>
      <c r="Q652" s="9"/>
      <c r="R652" s="9"/>
    </row>
    <row r="653" spans="13:18" ht="15">
      <c r="M653" s="9"/>
      <c r="N653" s="9"/>
      <c r="O653" s="9"/>
      <c r="P653" s="9"/>
      <c r="Q653" s="9"/>
      <c r="R653" s="9"/>
    </row>
    <row r="654" spans="13:18" ht="15">
      <c r="M654" s="9"/>
      <c r="N654" s="9"/>
      <c r="O654" s="9"/>
      <c r="P654" s="9"/>
      <c r="Q654" s="9"/>
      <c r="R654" s="9"/>
    </row>
    <row r="655" spans="13:18" ht="15">
      <c r="M655" s="9"/>
      <c r="N655" s="9"/>
      <c r="O655" s="9"/>
      <c r="P655" s="9"/>
      <c r="Q655" s="9"/>
      <c r="R655" s="9"/>
    </row>
    <row r="656" spans="13:18" ht="15">
      <c r="M656" s="9"/>
      <c r="N656" s="9"/>
      <c r="O656" s="9"/>
      <c r="P656" s="9"/>
      <c r="Q656" s="9"/>
      <c r="R656" s="9"/>
    </row>
    <row r="657" spans="13:18" ht="15">
      <c r="M657" s="9"/>
      <c r="N657" s="9"/>
      <c r="O657" s="9"/>
      <c r="P657" s="9"/>
      <c r="Q657" s="9"/>
      <c r="R657" s="9"/>
    </row>
    <row r="658" spans="13:18" ht="15">
      <c r="M658" s="9"/>
      <c r="N658" s="9"/>
      <c r="O658" s="9"/>
      <c r="P658" s="9"/>
      <c r="Q658" s="9"/>
      <c r="R658" s="9"/>
    </row>
    <row r="659" spans="13:18" ht="15">
      <c r="M659" s="9"/>
      <c r="N659" s="9"/>
      <c r="O659" s="9"/>
      <c r="P659" s="9"/>
      <c r="Q659" s="9"/>
      <c r="R659" s="9"/>
    </row>
    <row r="660" spans="13:18" ht="15">
      <c r="M660" s="9"/>
      <c r="N660" s="9"/>
      <c r="O660" s="9"/>
      <c r="P660" s="9"/>
      <c r="Q660" s="9"/>
      <c r="R660" s="9"/>
    </row>
    <row r="661" spans="13:18" ht="15">
      <c r="M661" s="9"/>
      <c r="N661" s="9"/>
      <c r="O661" s="9"/>
      <c r="P661" s="9"/>
      <c r="Q661" s="9"/>
      <c r="R661" s="9"/>
    </row>
    <row r="662" spans="13:18" ht="15">
      <c r="M662" s="9"/>
      <c r="N662" s="9"/>
      <c r="O662" s="9"/>
      <c r="P662" s="9"/>
      <c r="Q662" s="9"/>
      <c r="R662" s="9"/>
    </row>
    <row r="663" spans="13:18" ht="15">
      <c r="M663" s="9"/>
      <c r="N663" s="9"/>
      <c r="O663" s="9"/>
      <c r="P663" s="9"/>
      <c r="Q663" s="9"/>
      <c r="R663" s="9"/>
    </row>
    <row r="664" spans="13:18" ht="15">
      <c r="M664" s="9"/>
      <c r="N664" s="9"/>
      <c r="O664" s="9"/>
      <c r="P664" s="9"/>
      <c r="Q664" s="9"/>
      <c r="R664" s="9"/>
    </row>
    <row r="665" spans="13:18" ht="15">
      <c r="M665" s="9"/>
      <c r="N665" s="9"/>
      <c r="O665" s="9"/>
      <c r="P665" s="9"/>
      <c r="Q665" s="9"/>
      <c r="R665" s="9"/>
    </row>
    <row r="666" spans="13:18" ht="15">
      <c r="M666" s="9"/>
      <c r="N666" s="9"/>
      <c r="O666" s="9"/>
      <c r="P666" s="9"/>
      <c r="Q666" s="9"/>
      <c r="R666" s="9"/>
    </row>
    <row r="667" spans="13:18" ht="15">
      <c r="M667" s="9"/>
      <c r="N667" s="9"/>
      <c r="O667" s="9"/>
      <c r="P667" s="9"/>
      <c r="Q667" s="9"/>
      <c r="R667" s="9"/>
    </row>
    <row r="668" spans="13:18" ht="15">
      <c r="M668" s="9"/>
      <c r="N668" s="9"/>
      <c r="O668" s="9"/>
      <c r="P668" s="9"/>
      <c r="Q668" s="9"/>
      <c r="R668" s="9"/>
    </row>
    <row r="669" spans="13:18" ht="15">
      <c r="M669" s="9"/>
      <c r="N669" s="9"/>
      <c r="O669" s="9"/>
      <c r="P669" s="9"/>
      <c r="Q669" s="9"/>
      <c r="R669" s="9"/>
    </row>
    <row r="670" spans="13:18" ht="15">
      <c r="M670" s="9"/>
      <c r="N670" s="9"/>
      <c r="O670" s="9"/>
      <c r="P670" s="9"/>
      <c r="Q670" s="9"/>
      <c r="R670" s="9"/>
    </row>
    <row r="671" spans="13:18" ht="15">
      <c r="M671" s="9"/>
      <c r="N671" s="9"/>
      <c r="O671" s="9"/>
      <c r="P671" s="9"/>
      <c r="Q671" s="9"/>
      <c r="R671" s="9"/>
    </row>
    <row r="672" spans="13:18" ht="15">
      <c r="M672" s="9"/>
      <c r="N672" s="9"/>
      <c r="O672" s="9"/>
      <c r="P672" s="9"/>
      <c r="Q672" s="9"/>
      <c r="R672" s="9"/>
    </row>
    <row r="673" spans="13:18" ht="15">
      <c r="M673" s="9"/>
      <c r="N673" s="9"/>
      <c r="O673" s="9"/>
      <c r="P673" s="9"/>
      <c r="Q673" s="9"/>
      <c r="R673" s="9"/>
    </row>
    <row r="674" spans="13:18" ht="15">
      <c r="M674" s="9"/>
      <c r="N674" s="9"/>
      <c r="O674" s="9"/>
      <c r="P674" s="9"/>
      <c r="Q674" s="9"/>
      <c r="R674" s="9"/>
    </row>
    <row r="675" spans="13:18" ht="15">
      <c r="M675" s="9"/>
      <c r="N675" s="9"/>
      <c r="O675" s="9"/>
      <c r="P675" s="9"/>
      <c r="Q675" s="9"/>
      <c r="R675" s="9"/>
    </row>
    <row r="676" spans="13:18" ht="15">
      <c r="M676" s="9"/>
      <c r="N676" s="9"/>
      <c r="O676" s="9"/>
      <c r="P676" s="9"/>
      <c r="Q676" s="9"/>
      <c r="R676" s="9"/>
    </row>
    <row r="677" spans="13:18" ht="15">
      <c r="M677" s="9"/>
      <c r="N677" s="9"/>
      <c r="O677" s="9"/>
      <c r="P677" s="9"/>
      <c r="Q677" s="9"/>
      <c r="R677" s="9"/>
    </row>
    <row r="678" spans="13:18" ht="15">
      <c r="M678" s="9"/>
      <c r="N678" s="9"/>
      <c r="O678" s="9"/>
      <c r="P678" s="9"/>
      <c r="Q678" s="9"/>
      <c r="R678" s="9"/>
    </row>
    <row r="679" spans="13:18" ht="15">
      <c r="M679" s="9"/>
      <c r="N679" s="9"/>
      <c r="O679" s="9"/>
      <c r="P679" s="9"/>
      <c r="Q679" s="9"/>
      <c r="R679" s="9"/>
    </row>
    <row r="680" spans="13:18" ht="15">
      <c r="M680" s="9"/>
      <c r="N680" s="9"/>
      <c r="O680" s="9"/>
      <c r="P680" s="9"/>
      <c r="Q680" s="9"/>
      <c r="R680" s="9"/>
    </row>
    <row r="681" spans="13:18" ht="15">
      <c r="M681" s="9"/>
      <c r="N681" s="9"/>
      <c r="O681" s="9"/>
      <c r="P681" s="9"/>
      <c r="Q681" s="9"/>
      <c r="R681" s="9"/>
    </row>
    <row r="682" spans="13:18" ht="15">
      <c r="M682" s="9"/>
      <c r="N682" s="9"/>
      <c r="O682" s="9"/>
      <c r="P682" s="9"/>
      <c r="Q682" s="9"/>
      <c r="R682" s="9"/>
    </row>
    <row r="683" spans="13:18" ht="15">
      <c r="M683" s="9"/>
      <c r="N683" s="9"/>
      <c r="O683" s="9"/>
      <c r="P683" s="9"/>
      <c r="Q683" s="9"/>
      <c r="R683" s="9"/>
    </row>
    <row r="684" spans="13:18" ht="15">
      <c r="M684" s="9"/>
      <c r="N684" s="9"/>
      <c r="O684" s="9"/>
      <c r="P684" s="9"/>
      <c r="Q684" s="9"/>
      <c r="R684" s="9"/>
    </row>
    <row r="685" spans="13:18" ht="15">
      <c r="M685" s="9"/>
      <c r="N685" s="9"/>
      <c r="O685" s="9"/>
      <c r="P685" s="9"/>
      <c r="Q685" s="9"/>
      <c r="R685" s="9"/>
    </row>
    <row r="686" spans="13:18" ht="15">
      <c r="M686" s="9"/>
      <c r="N686" s="9"/>
      <c r="O686" s="9"/>
      <c r="P686" s="9"/>
      <c r="Q686" s="9"/>
      <c r="R686" s="9"/>
    </row>
    <row r="687" spans="13:18" ht="15">
      <c r="M687" s="9"/>
      <c r="N687" s="9"/>
      <c r="O687" s="9"/>
      <c r="P687" s="9"/>
      <c r="Q687" s="9"/>
      <c r="R687" s="9"/>
    </row>
    <row r="688" spans="13:18" ht="15">
      <c r="M688" s="9"/>
      <c r="N688" s="9"/>
      <c r="O688" s="9"/>
      <c r="P688" s="9"/>
      <c r="Q688" s="9"/>
      <c r="R688" s="9"/>
    </row>
    <row r="689" spans="13:18" ht="15">
      <c r="M689" s="9"/>
      <c r="N689" s="9"/>
      <c r="O689" s="9"/>
      <c r="P689" s="9"/>
      <c r="Q689" s="9"/>
      <c r="R689" s="9"/>
    </row>
    <row r="690" spans="13:18" ht="15">
      <c r="M690" s="9"/>
      <c r="N690" s="9"/>
      <c r="O690" s="9"/>
      <c r="P690" s="9"/>
      <c r="Q690" s="9"/>
      <c r="R690" s="9"/>
    </row>
    <row r="691" spans="13:18" ht="15">
      <c r="M691" s="9"/>
      <c r="N691" s="9"/>
      <c r="O691" s="9"/>
      <c r="P691" s="9"/>
      <c r="Q691" s="9"/>
      <c r="R691" s="9"/>
    </row>
    <row r="692" spans="13:18" ht="15">
      <c r="M692" s="9"/>
      <c r="N692" s="9"/>
      <c r="O692" s="9"/>
      <c r="P692" s="9"/>
      <c r="Q692" s="9"/>
      <c r="R692" s="9"/>
    </row>
    <row r="693" spans="13:18" ht="15">
      <c r="M693" s="9"/>
      <c r="N693" s="9"/>
      <c r="O693" s="9"/>
      <c r="P693" s="9"/>
      <c r="Q693" s="9"/>
      <c r="R693" s="9"/>
    </row>
    <row r="694" spans="13:18" ht="15">
      <c r="M694" s="9"/>
      <c r="N694" s="9"/>
      <c r="O694" s="9"/>
      <c r="P694" s="9"/>
      <c r="Q694" s="9"/>
      <c r="R694" s="9"/>
    </row>
    <row r="695" spans="13:18" ht="15">
      <c r="M695" s="9"/>
      <c r="N695" s="9"/>
      <c r="O695" s="9"/>
      <c r="P695" s="9"/>
      <c r="Q695" s="9"/>
      <c r="R695" s="9"/>
    </row>
    <row r="696" spans="13:18" ht="15">
      <c r="M696" s="9"/>
      <c r="N696" s="9"/>
      <c r="O696" s="9"/>
      <c r="P696" s="9"/>
      <c r="Q696" s="9"/>
      <c r="R696" s="9"/>
    </row>
    <row r="697" spans="13:18" ht="15">
      <c r="M697" s="9"/>
      <c r="N697" s="9"/>
      <c r="O697" s="9"/>
      <c r="P697" s="9"/>
      <c r="Q697" s="9"/>
      <c r="R697" s="9"/>
    </row>
    <row r="698" spans="13:18" ht="15">
      <c r="M698" s="9"/>
      <c r="N698" s="9"/>
      <c r="O698" s="9"/>
      <c r="P698" s="9"/>
      <c r="Q698" s="9"/>
      <c r="R698" s="9"/>
    </row>
    <row r="699" spans="13:18" ht="15">
      <c r="M699" s="9"/>
      <c r="N699" s="9"/>
      <c r="O699" s="9"/>
      <c r="P699" s="9"/>
      <c r="Q699" s="9"/>
      <c r="R699" s="9"/>
    </row>
    <row r="700" spans="13:18" ht="15">
      <c r="M700" s="9"/>
      <c r="N700" s="9"/>
      <c r="O700" s="9"/>
      <c r="P700" s="9"/>
      <c r="Q700" s="9"/>
      <c r="R700" s="9"/>
    </row>
    <row r="701" spans="13:18" ht="15">
      <c r="M701" s="9"/>
      <c r="N701" s="9"/>
      <c r="O701" s="9"/>
      <c r="P701" s="9"/>
      <c r="Q701" s="9"/>
      <c r="R701" s="9"/>
    </row>
    <row r="702" spans="13:18" ht="15">
      <c r="M702" s="9"/>
      <c r="N702" s="9"/>
      <c r="O702" s="9"/>
      <c r="P702" s="9"/>
      <c r="Q702" s="9"/>
      <c r="R702" s="9"/>
    </row>
    <row r="703" spans="13:18" ht="15">
      <c r="M703" s="9"/>
      <c r="N703" s="9"/>
      <c r="O703" s="9"/>
      <c r="P703" s="9"/>
      <c r="Q703" s="9"/>
      <c r="R703" s="9"/>
    </row>
    <row r="704" spans="13:18" ht="15">
      <c r="M704" s="9"/>
      <c r="N704" s="9"/>
      <c r="O704" s="9"/>
      <c r="P704" s="9"/>
      <c r="Q704" s="9"/>
      <c r="R704" s="9"/>
    </row>
    <row r="705" spans="13:18" ht="15">
      <c r="M705" s="9"/>
      <c r="N705" s="9"/>
      <c r="O705" s="9"/>
      <c r="P705" s="9"/>
      <c r="Q705" s="9"/>
      <c r="R705" s="9"/>
    </row>
    <row r="706" spans="13:18" ht="15">
      <c r="M706" s="9"/>
      <c r="N706" s="9"/>
      <c r="O706" s="9"/>
      <c r="P706" s="9"/>
      <c r="Q706" s="9"/>
      <c r="R706" s="9"/>
    </row>
    <row r="707" spans="13:18" ht="15">
      <c r="M707" s="9"/>
      <c r="N707" s="9"/>
      <c r="O707" s="9"/>
      <c r="P707" s="9"/>
      <c r="Q707" s="9"/>
      <c r="R707" s="9"/>
    </row>
    <row r="708" spans="13:18" ht="15">
      <c r="M708" s="9"/>
      <c r="N708" s="9"/>
      <c r="O708" s="9"/>
      <c r="P708" s="9"/>
      <c r="Q708" s="9"/>
      <c r="R708" s="9"/>
    </row>
    <row r="709" spans="13:18" ht="15">
      <c r="M709" s="9"/>
      <c r="N709" s="9"/>
      <c r="O709" s="9"/>
      <c r="P709" s="9"/>
      <c r="Q709" s="9"/>
      <c r="R709" s="9"/>
    </row>
    <row r="710" spans="13:18" ht="15">
      <c r="M710" s="9"/>
      <c r="N710" s="9"/>
      <c r="O710" s="9"/>
      <c r="P710" s="9"/>
      <c r="Q710" s="9"/>
      <c r="R710" s="9"/>
    </row>
    <row r="711" spans="13:18" ht="15">
      <c r="M711" s="9"/>
      <c r="N711" s="9"/>
      <c r="O711" s="9"/>
      <c r="P711" s="9"/>
      <c r="Q711" s="9"/>
      <c r="R711" s="9"/>
    </row>
    <row r="712" spans="13:18" ht="15">
      <c r="M712" s="9"/>
      <c r="N712" s="9"/>
      <c r="O712" s="9"/>
      <c r="P712" s="9"/>
      <c r="Q712" s="9"/>
      <c r="R712" s="9"/>
    </row>
    <row r="713" spans="13:18" ht="15">
      <c r="M713" s="9"/>
      <c r="N713" s="9"/>
      <c r="O713" s="9"/>
      <c r="P713" s="9"/>
      <c r="Q713" s="9"/>
      <c r="R713" s="9"/>
    </row>
    <row r="714" spans="13:18" ht="15">
      <c r="M714" s="9"/>
      <c r="N714" s="9"/>
      <c r="O714" s="9"/>
      <c r="P714" s="9"/>
      <c r="Q714" s="9"/>
      <c r="R714" s="9"/>
    </row>
    <row r="715" spans="13:18" ht="15">
      <c r="M715" s="9"/>
      <c r="N715" s="9"/>
      <c r="O715" s="9"/>
      <c r="P715" s="9"/>
      <c r="Q715" s="9"/>
      <c r="R715" s="9"/>
    </row>
    <row r="716" spans="13:18" ht="15">
      <c r="M716" s="9"/>
      <c r="N716" s="9"/>
      <c r="O716" s="9"/>
      <c r="P716" s="9"/>
      <c r="Q716" s="9"/>
      <c r="R716" s="9"/>
    </row>
    <row r="717" spans="13:18" ht="15">
      <c r="M717" s="9"/>
      <c r="N717" s="9"/>
      <c r="O717" s="9"/>
      <c r="P717" s="9"/>
      <c r="Q717" s="9"/>
      <c r="R717" s="9"/>
    </row>
    <row r="718" spans="13:18" ht="15">
      <c r="M718" s="9"/>
      <c r="N718" s="9"/>
      <c r="O718" s="9"/>
      <c r="P718" s="9"/>
      <c r="Q718" s="9"/>
      <c r="R718" s="9"/>
    </row>
    <row r="719" spans="13:18" ht="15">
      <c r="M719" s="9"/>
      <c r="N719" s="9"/>
      <c r="O719" s="9"/>
      <c r="P719" s="9"/>
      <c r="Q719" s="9"/>
      <c r="R719" s="9"/>
    </row>
    <row r="720" spans="13:18" ht="15">
      <c r="M720" s="9"/>
      <c r="N720" s="9"/>
      <c r="O720" s="9"/>
      <c r="P720" s="9"/>
      <c r="Q720" s="9"/>
      <c r="R720" s="9"/>
    </row>
    <row r="721" spans="13:18" ht="15">
      <c r="M721" s="9"/>
      <c r="N721" s="9"/>
      <c r="O721" s="9"/>
      <c r="P721" s="9"/>
      <c r="Q721" s="9"/>
      <c r="R721" s="9"/>
    </row>
    <row r="722" spans="13:18" ht="15">
      <c r="M722" s="9"/>
      <c r="N722" s="9"/>
      <c r="O722" s="9"/>
      <c r="P722" s="9"/>
      <c r="Q722" s="9"/>
      <c r="R722" s="9"/>
    </row>
    <row r="723" spans="13:18" ht="15">
      <c r="M723" s="9"/>
      <c r="N723" s="9"/>
      <c r="O723" s="9"/>
      <c r="P723" s="9"/>
      <c r="Q723" s="9"/>
      <c r="R723" s="9"/>
    </row>
    <row r="724" spans="13:18" ht="15">
      <c r="M724" s="9"/>
      <c r="N724" s="9"/>
      <c r="O724" s="9"/>
      <c r="P724" s="9"/>
      <c r="Q724" s="9"/>
      <c r="R724" s="9"/>
    </row>
    <row r="725" spans="13:18" ht="15">
      <c r="M725" s="9"/>
      <c r="N725" s="9"/>
      <c r="O725" s="9"/>
      <c r="P725" s="9"/>
      <c r="Q725" s="9"/>
      <c r="R725" s="9"/>
    </row>
    <row r="726" spans="13:18" ht="15">
      <c r="M726" s="9"/>
      <c r="N726" s="9"/>
      <c r="O726" s="9"/>
      <c r="P726" s="9"/>
      <c r="Q726" s="9"/>
      <c r="R726" s="9"/>
    </row>
    <row r="727" spans="13:18" ht="15">
      <c r="M727" s="9"/>
      <c r="N727" s="9"/>
      <c r="O727" s="9"/>
      <c r="P727" s="9"/>
      <c r="Q727" s="9"/>
      <c r="R727" s="9"/>
    </row>
    <row r="728" spans="13:18" ht="15">
      <c r="M728" s="9"/>
      <c r="N728" s="9"/>
      <c r="O728" s="9"/>
      <c r="P728" s="9"/>
      <c r="Q728" s="9"/>
      <c r="R728" s="9"/>
    </row>
    <row r="729" spans="13:18" ht="15">
      <c r="M729" s="9"/>
      <c r="N729" s="9"/>
      <c r="O729" s="9"/>
      <c r="P729" s="9"/>
      <c r="Q729" s="9"/>
      <c r="R729" s="9"/>
    </row>
    <row r="730" spans="13:18" ht="15">
      <c r="M730" s="9"/>
      <c r="N730" s="9"/>
      <c r="O730" s="9"/>
      <c r="P730" s="9"/>
      <c r="Q730" s="9"/>
      <c r="R730" s="9"/>
    </row>
    <row r="731" spans="13:18" ht="15">
      <c r="M731" s="9"/>
      <c r="N731" s="9"/>
      <c r="O731" s="9"/>
      <c r="P731" s="9"/>
      <c r="Q731" s="9"/>
      <c r="R731" s="9"/>
    </row>
    <row r="732" spans="13:18" ht="15">
      <c r="M732" s="9"/>
      <c r="N732" s="9"/>
      <c r="O732" s="9"/>
      <c r="P732" s="9"/>
      <c r="Q732" s="9"/>
      <c r="R732" s="9"/>
    </row>
    <row r="733" spans="13:18" ht="15">
      <c r="M733" s="9"/>
      <c r="N733" s="9"/>
      <c r="O733" s="9"/>
      <c r="P733" s="9"/>
      <c r="Q733" s="9"/>
      <c r="R733" s="9"/>
    </row>
    <row r="734" spans="13:18" ht="15">
      <c r="M734" s="9"/>
      <c r="N734" s="9"/>
      <c r="O734" s="9"/>
      <c r="P734" s="9"/>
      <c r="Q734" s="9"/>
      <c r="R734" s="9"/>
    </row>
    <row r="735" spans="13:18" ht="15">
      <c r="M735" s="9"/>
      <c r="N735" s="9"/>
      <c r="O735" s="9"/>
      <c r="P735" s="9"/>
      <c r="Q735" s="9"/>
      <c r="R735" s="9"/>
    </row>
    <row r="736" spans="13:18" ht="15">
      <c r="M736" s="9"/>
      <c r="N736" s="9"/>
      <c r="O736" s="9"/>
      <c r="P736" s="9"/>
      <c r="Q736" s="9"/>
      <c r="R736" s="9"/>
    </row>
    <row r="737" spans="13:18" ht="15">
      <c r="M737" s="9"/>
      <c r="N737" s="9"/>
      <c r="O737" s="9"/>
      <c r="P737" s="9"/>
      <c r="Q737" s="9"/>
      <c r="R737" s="9"/>
    </row>
    <row r="738" spans="13:18" ht="15">
      <c r="M738" s="9"/>
      <c r="N738" s="9"/>
      <c r="O738" s="9"/>
      <c r="P738" s="9"/>
      <c r="Q738" s="9"/>
      <c r="R738" s="9"/>
    </row>
    <row r="739" spans="13:18" ht="15">
      <c r="M739" s="9"/>
      <c r="N739" s="9"/>
      <c r="O739" s="9"/>
      <c r="P739" s="9"/>
      <c r="Q739" s="9"/>
      <c r="R739" s="9"/>
    </row>
    <row r="740" spans="13:18" ht="15">
      <c r="M740" s="9"/>
      <c r="N740" s="9"/>
      <c r="O740" s="9"/>
      <c r="P740" s="9"/>
      <c r="Q740" s="9"/>
      <c r="R740" s="9"/>
    </row>
    <row r="741" spans="13:18" ht="15">
      <c r="M741" s="9"/>
      <c r="N741" s="9"/>
      <c r="O741" s="9"/>
      <c r="P741" s="9"/>
      <c r="Q741" s="9"/>
      <c r="R741" s="9"/>
    </row>
    <row r="742" spans="13:18" ht="15">
      <c r="M742" s="9"/>
      <c r="N742" s="9"/>
      <c r="O742" s="9"/>
      <c r="P742" s="9"/>
      <c r="Q742" s="9"/>
      <c r="R742" s="9"/>
    </row>
    <row r="743" spans="13:18" ht="15">
      <c r="M743" s="9"/>
      <c r="N743" s="9"/>
      <c r="O743" s="9"/>
      <c r="P743" s="9"/>
      <c r="Q743" s="9"/>
      <c r="R743" s="9"/>
    </row>
    <row r="744" spans="13:18" ht="15">
      <c r="M744" s="9"/>
      <c r="N744" s="9"/>
      <c r="O744" s="9"/>
      <c r="P744" s="9"/>
      <c r="Q744" s="9"/>
      <c r="R744" s="9"/>
    </row>
    <row r="745" spans="13:18" ht="15">
      <c r="M745" s="9"/>
      <c r="N745" s="9"/>
      <c r="O745" s="9"/>
      <c r="P745" s="9"/>
      <c r="Q745" s="9"/>
      <c r="R745" s="9"/>
    </row>
    <row r="746" spans="13:18" ht="15">
      <c r="M746" s="9"/>
      <c r="N746" s="9"/>
      <c r="O746" s="9"/>
      <c r="P746" s="9"/>
      <c r="Q746" s="9"/>
      <c r="R746" s="9"/>
    </row>
    <row r="747" spans="13:18" ht="15">
      <c r="M747" s="9"/>
      <c r="N747" s="9"/>
      <c r="O747" s="9"/>
      <c r="P747" s="9"/>
      <c r="Q747" s="9"/>
      <c r="R747" s="9"/>
    </row>
    <row r="748" spans="13:18" ht="15">
      <c r="M748" s="9"/>
      <c r="N748" s="9"/>
      <c r="O748" s="9"/>
      <c r="P748" s="9"/>
      <c r="Q748" s="9"/>
      <c r="R748" s="9"/>
    </row>
    <row r="749" spans="13:18" ht="15">
      <c r="M749" s="9"/>
      <c r="N749" s="9"/>
      <c r="O749" s="9"/>
      <c r="P749" s="9"/>
      <c r="Q749" s="9"/>
      <c r="R749" s="9"/>
    </row>
    <row r="750" spans="13:18" ht="15">
      <c r="M750" s="9"/>
      <c r="N750" s="9"/>
      <c r="O750" s="9"/>
      <c r="P750" s="9"/>
      <c r="Q750" s="9"/>
      <c r="R750" s="9"/>
    </row>
    <row r="751" spans="13:18" ht="15">
      <c r="M751" s="9"/>
      <c r="N751" s="9"/>
      <c r="O751" s="9"/>
      <c r="P751" s="9"/>
      <c r="Q751" s="9"/>
      <c r="R751" s="9"/>
    </row>
    <row r="752" spans="13:18" ht="15">
      <c r="M752" s="9"/>
      <c r="N752" s="9"/>
      <c r="O752" s="9"/>
      <c r="P752" s="9"/>
      <c r="Q752" s="9"/>
      <c r="R752" s="9"/>
    </row>
    <row r="753" spans="13:18" ht="15">
      <c r="M753" s="9"/>
      <c r="N753" s="9"/>
      <c r="O753" s="9"/>
      <c r="P753" s="9"/>
      <c r="Q753" s="9"/>
      <c r="R753" s="9"/>
    </row>
    <row r="754" spans="13:18" ht="15">
      <c r="M754" s="9"/>
      <c r="N754" s="9"/>
      <c r="O754" s="9"/>
      <c r="P754" s="9"/>
      <c r="Q754" s="9"/>
      <c r="R754" s="9"/>
    </row>
    <row r="755" spans="13:18" ht="15">
      <c r="M755" s="9"/>
      <c r="N755" s="9"/>
      <c r="O755" s="9"/>
      <c r="P755" s="9"/>
      <c r="Q755" s="9"/>
      <c r="R755" s="9"/>
    </row>
    <row r="756" spans="13:18" ht="15">
      <c r="M756" s="9"/>
      <c r="N756" s="9"/>
      <c r="O756" s="9"/>
      <c r="P756" s="9"/>
      <c r="Q756" s="9"/>
      <c r="R756" s="9"/>
    </row>
    <row r="757" spans="13:18" ht="15">
      <c r="M757" s="9"/>
      <c r="N757" s="9"/>
      <c r="O757" s="9"/>
      <c r="P757" s="9"/>
      <c r="Q757" s="9"/>
      <c r="R757" s="9"/>
    </row>
    <row r="758" spans="13:18" ht="15">
      <c r="M758" s="9"/>
      <c r="N758" s="9"/>
      <c r="O758" s="9"/>
      <c r="P758" s="9"/>
      <c r="Q758" s="9"/>
      <c r="R758" s="9"/>
    </row>
    <row r="759" spans="13:18" ht="15">
      <c r="M759" s="9"/>
      <c r="N759" s="9"/>
      <c r="O759" s="9"/>
      <c r="P759" s="9"/>
      <c r="Q759" s="9"/>
      <c r="R759" s="9"/>
    </row>
    <row r="760" spans="13:18" ht="15">
      <c r="M760" s="9"/>
      <c r="N760" s="9"/>
      <c r="O760" s="9"/>
      <c r="P760" s="9"/>
      <c r="Q760" s="9"/>
      <c r="R760" s="9"/>
    </row>
    <row r="761" spans="13:18" ht="15">
      <c r="M761" s="9"/>
      <c r="N761" s="9"/>
      <c r="O761" s="9"/>
      <c r="P761" s="9"/>
      <c r="Q761" s="9"/>
      <c r="R761" s="9"/>
    </row>
    <row r="762" spans="13:18" ht="15">
      <c r="M762" s="9"/>
      <c r="N762" s="9"/>
      <c r="O762" s="9"/>
      <c r="P762" s="9"/>
      <c r="Q762" s="9"/>
      <c r="R762" s="9"/>
    </row>
    <row r="763" spans="13:18" ht="15">
      <c r="M763" s="9"/>
      <c r="N763" s="9"/>
      <c r="O763" s="9"/>
      <c r="P763" s="9"/>
      <c r="Q763" s="9"/>
      <c r="R763" s="9"/>
    </row>
    <row r="764" spans="13:18" ht="15">
      <c r="M764" s="9"/>
      <c r="N764" s="9"/>
      <c r="O764" s="9"/>
      <c r="P764" s="9"/>
      <c r="Q764" s="9"/>
      <c r="R764" s="9"/>
    </row>
    <row r="765" spans="13:18" ht="15">
      <c r="M765" s="9"/>
      <c r="N765" s="9"/>
      <c r="O765" s="9"/>
      <c r="P765" s="9"/>
      <c r="Q765" s="9"/>
      <c r="R765" s="9"/>
    </row>
    <row r="766" spans="13:18" ht="15">
      <c r="M766" s="9"/>
      <c r="N766" s="9"/>
      <c r="O766" s="9"/>
      <c r="P766" s="9"/>
      <c r="Q766" s="9"/>
      <c r="R766" s="9"/>
    </row>
    <row r="767" spans="13:18" ht="15">
      <c r="M767" s="9"/>
      <c r="N767" s="9"/>
      <c r="O767" s="9"/>
      <c r="P767" s="9"/>
      <c r="Q767" s="9"/>
      <c r="R767" s="9"/>
    </row>
    <row r="768" spans="13:18" ht="15">
      <c r="M768" s="9"/>
      <c r="N768" s="9"/>
      <c r="O768" s="9"/>
      <c r="P768" s="9"/>
      <c r="Q768" s="9"/>
      <c r="R768" s="9"/>
    </row>
    <row r="769" spans="13:18" ht="15">
      <c r="M769" s="9"/>
      <c r="N769" s="9"/>
      <c r="O769" s="9"/>
      <c r="P769" s="9"/>
      <c r="Q769" s="9"/>
      <c r="R769" s="9"/>
    </row>
    <row r="770" spans="13:18" ht="15">
      <c r="M770" s="9"/>
      <c r="N770" s="9"/>
      <c r="O770" s="9"/>
      <c r="P770" s="9"/>
      <c r="Q770" s="9"/>
      <c r="R770" s="9"/>
    </row>
    <row r="771" spans="13:18" ht="15">
      <c r="M771" s="9"/>
      <c r="N771" s="9"/>
      <c r="O771" s="9"/>
      <c r="P771" s="9"/>
      <c r="Q771" s="9"/>
      <c r="R771" s="9"/>
    </row>
    <row r="772" spans="13:18" ht="15">
      <c r="M772" s="9"/>
      <c r="N772" s="9"/>
      <c r="O772" s="9"/>
      <c r="P772" s="9"/>
      <c r="Q772" s="9"/>
      <c r="R772" s="9"/>
    </row>
    <row r="773" spans="13:18" ht="15">
      <c r="M773" s="9"/>
      <c r="N773" s="9"/>
      <c r="O773" s="9"/>
      <c r="P773" s="9"/>
      <c r="Q773" s="9"/>
      <c r="R773" s="9"/>
    </row>
    <row r="774" spans="13:18" ht="15">
      <c r="M774" s="9"/>
      <c r="N774" s="9"/>
      <c r="O774" s="9"/>
      <c r="P774" s="9"/>
      <c r="Q774" s="9"/>
      <c r="R774" s="9"/>
    </row>
    <row r="775" spans="13:18" ht="15">
      <c r="M775" s="9"/>
      <c r="N775" s="9"/>
      <c r="O775" s="9"/>
      <c r="P775" s="9"/>
      <c r="Q775" s="9"/>
      <c r="R775" s="9"/>
    </row>
    <row r="776" spans="13:18" ht="15">
      <c r="M776" s="9"/>
      <c r="N776" s="9"/>
      <c r="O776" s="9"/>
      <c r="P776" s="9"/>
      <c r="Q776" s="9"/>
      <c r="R776" s="9"/>
    </row>
    <row r="777" spans="13:18" ht="15">
      <c r="M777" s="9"/>
      <c r="N777" s="9"/>
      <c r="O777" s="9"/>
      <c r="P777" s="9"/>
      <c r="Q777" s="9"/>
      <c r="R777" s="9"/>
    </row>
    <row r="778" spans="13:18" ht="15">
      <c r="M778" s="9"/>
      <c r="N778" s="9"/>
      <c r="O778" s="9"/>
      <c r="P778" s="9"/>
      <c r="Q778" s="9"/>
      <c r="R778" s="9"/>
    </row>
    <row r="779" spans="13:18" ht="15">
      <c r="M779" s="9"/>
      <c r="N779" s="9"/>
      <c r="O779" s="9"/>
      <c r="P779" s="9"/>
      <c r="Q779" s="9"/>
      <c r="R779" s="9"/>
    </row>
    <row r="780" spans="13:18" ht="15">
      <c r="M780" s="9"/>
      <c r="N780" s="9"/>
      <c r="O780" s="9"/>
      <c r="P780" s="9"/>
      <c r="Q780" s="9"/>
      <c r="R780" s="9"/>
    </row>
    <row r="781" spans="13:18" ht="15">
      <c r="M781" s="9"/>
      <c r="N781" s="9"/>
      <c r="O781" s="9"/>
      <c r="P781" s="9"/>
      <c r="Q781" s="9"/>
      <c r="R781" s="9"/>
    </row>
    <row r="782" spans="13:18" ht="15">
      <c r="M782" s="9"/>
      <c r="N782" s="9"/>
      <c r="O782" s="9"/>
      <c r="P782" s="9"/>
      <c r="Q782" s="9"/>
      <c r="R782" s="9"/>
    </row>
    <row r="783" spans="13:18" ht="15">
      <c r="M783" s="9"/>
      <c r="N783" s="9"/>
      <c r="O783" s="9"/>
      <c r="P783" s="9"/>
      <c r="Q783" s="9"/>
      <c r="R783" s="9"/>
    </row>
    <row r="784" spans="13:18" ht="15">
      <c r="M784" s="9"/>
      <c r="N784" s="9"/>
      <c r="O784" s="9"/>
      <c r="P784" s="9"/>
      <c r="Q784" s="9"/>
      <c r="R784" s="9"/>
    </row>
    <row r="785" spans="13:18" ht="15">
      <c r="M785" s="9"/>
      <c r="N785" s="9"/>
      <c r="O785" s="9"/>
      <c r="P785" s="9"/>
      <c r="Q785" s="9"/>
      <c r="R785" s="9"/>
    </row>
    <row r="786" spans="13:18" ht="15">
      <c r="M786" s="9"/>
      <c r="N786" s="9"/>
      <c r="O786" s="9"/>
      <c r="P786" s="9"/>
      <c r="Q786" s="9"/>
      <c r="R786" s="9"/>
    </row>
    <row r="787" spans="13:18" ht="15">
      <c r="M787" s="9"/>
      <c r="N787" s="9"/>
      <c r="O787" s="9"/>
      <c r="P787" s="9"/>
      <c r="Q787" s="9"/>
      <c r="R787" s="9"/>
    </row>
    <row r="788" spans="13:18" ht="15">
      <c r="M788" s="9"/>
      <c r="N788" s="9"/>
      <c r="O788" s="9"/>
      <c r="P788" s="9"/>
      <c r="Q788" s="9"/>
      <c r="R788" s="9"/>
    </row>
    <row r="789" spans="13:18" ht="15">
      <c r="M789" s="9"/>
      <c r="N789" s="9"/>
      <c r="O789" s="9"/>
      <c r="P789" s="9"/>
      <c r="Q789" s="9"/>
      <c r="R789" s="9"/>
    </row>
    <row r="790" spans="13:18" ht="15">
      <c r="M790" s="9"/>
      <c r="N790" s="9"/>
      <c r="O790" s="9"/>
      <c r="P790" s="9"/>
      <c r="Q790" s="9"/>
      <c r="R790" s="9"/>
    </row>
    <row r="791" spans="13:18" ht="15">
      <c r="M791" s="9"/>
      <c r="N791" s="9"/>
      <c r="O791" s="9"/>
      <c r="P791" s="9"/>
      <c r="Q791" s="9"/>
      <c r="R791" s="9"/>
    </row>
    <row r="792" spans="13:18" ht="15">
      <c r="M792" s="9"/>
      <c r="N792" s="9"/>
      <c r="O792" s="9"/>
      <c r="P792" s="9"/>
      <c r="Q792" s="9"/>
      <c r="R792" s="9"/>
    </row>
    <row r="793" spans="13:18" ht="15">
      <c r="M793" s="9"/>
      <c r="N793" s="9"/>
      <c r="O793" s="9"/>
      <c r="P793" s="9"/>
      <c r="Q793" s="9"/>
      <c r="R793" s="9"/>
    </row>
    <row r="794" spans="13:18" ht="15">
      <c r="M794" s="9"/>
      <c r="N794" s="9"/>
      <c r="O794" s="9"/>
      <c r="P794" s="9"/>
      <c r="Q794" s="9"/>
      <c r="R794" s="9"/>
    </row>
    <row r="795" spans="13:18" ht="15">
      <c r="M795" s="9"/>
      <c r="N795" s="9"/>
      <c r="O795" s="9"/>
      <c r="P795" s="9"/>
      <c r="Q795" s="9"/>
      <c r="R795" s="9"/>
    </row>
    <row r="796" spans="13:18" ht="15">
      <c r="M796" s="9"/>
      <c r="N796" s="9"/>
      <c r="O796" s="9"/>
      <c r="P796" s="9"/>
      <c r="Q796" s="9"/>
      <c r="R796" s="9"/>
    </row>
    <row r="797" spans="13:18" ht="15">
      <c r="M797" s="9"/>
      <c r="N797" s="9"/>
      <c r="O797" s="9"/>
      <c r="P797" s="9"/>
      <c r="Q797" s="9"/>
      <c r="R797" s="9"/>
    </row>
    <row r="798" spans="13:18" ht="15">
      <c r="M798" s="9"/>
      <c r="N798" s="9"/>
      <c r="O798" s="9"/>
      <c r="P798" s="9"/>
      <c r="Q798" s="9"/>
      <c r="R798" s="9"/>
    </row>
    <row r="799" spans="13:18" ht="15">
      <c r="M799" s="9"/>
      <c r="N799" s="9"/>
      <c r="O799" s="9"/>
      <c r="P799" s="9"/>
      <c r="Q799" s="9"/>
      <c r="R799" s="9"/>
    </row>
    <row r="800" spans="13:18" ht="15">
      <c r="M800" s="9"/>
      <c r="N800" s="9"/>
      <c r="O800" s="9"/>
      <c r="P800" s="9"/>
      <c r="Q800" s="9"/>
      <c r="R800" s="9"/>
    </row>
    <row r="801" spans="13:18" ht="15">
      <c r="M801" s="9"/>
      <c r="N801" s="9"/>
      <c r="O801" s="9"/>
      <c r="P801" s="9"/>
      <c r="Q801" s="9"/>
      <c r="R801" s="9"/>
    </row>
    <row r="802" spans="13:18" ht="15">
      <c r="M802" s="9"/>
      <c r="N802" s="9"/>
      <c r="O802" s="9"/>
      <c r="P802" s="9"/>
      <c r="Q802" s="9"/>
      <c r="R802" s="9"/>
    </row>
    <row r="803" spans="13:18" ht="15">
      <c r="M803" s="9"/>
      <c r="N803" s="9"/>
      <c r="O803" s="9"/>
      <c r="P803" s="9"/>
      <c r="Q803" s="9"/>
      <c r="R803" s="9"/>
    </row>
    <row r="804" spans="13:18" ht="15">
      <c r="M804" s="9"/>
      <c r="N804" s="9"/>
      <c r="O804" s="9"/>
      <c r="P804" s="9"/>
      <c r="Q804" s="9"/>
      <c r="R804" s="9"/>
    </row>
    <row r="805" spans="13:18" ht="15">
      <c r="M805" s="9"/>
      <c r="N805" s="9"/>
      <c r="O805" s="9"/>
      <c r="P805" s="9"/>
      <c r="Q805" s="9"/>
      <c r="R805" s="9"/>
    </row>
    <row r="806" spans="13:18" ht="15">
      <c r="M806" s="9"/>
      <c r="N806" s="9"/>
      <c r="O806" s="9"/>
      <c r="P806" s="9"/>
      <c r="Q806" s="9"/>
      <c r="R806" s="9"/>
    </row>
    <row r="807" spans="13:18" ht="15">
      <c r="M807" s="9"/>
      <c r="N807" s="9"/>
      <c r="O807" s="9"/>
      <c r="P807" s="9"/>
      <c r="Q807" s="9"/>
      <c r="R807" s="9"/>
    </row>
    <row r="808" spans="13:18" ht="15">
      <c r="M808" s="9"/>
      <c r="N808" s="9"/>
      <c r="O808" s="9"/>
      <c r="P808" s="9"/>
      <c r="Q808" s="9"/>
      <c r="R808" s="9"/>
    </row>
    <row r="809" spans="13:18" ht="15">
      <c r="M809" s="9"/>
      <c r="N809" s="9"/>
      <c r="O809" s="9"/>
      <c r="P809" s="9"/>
      <c r="Q809" s="9"/>
      <c r="R809" s="9"/>
    </row>
    <row r="810" spans="13:18" ht="15">
      <c r="M810" s="9"/>
      <c r="N810" s="9"/>
      <c r="O810" s="9"/>
      <c r="P810" s="9"/>
      <c r="Q810" s="9"/>
      <c r="R810" s="9"/>
    </row>
    <row r="811" spans="13:18" ht="15">
      <c r="M811" s="9"/>
      <c r="N811" s="9"/>
      <c r="O811" s="9"/>
      <c r="P811" s="9"/>
      <c r="Q811" s="9"/>
      <c r="R811" s="9"/>
    </row>
    <row r="812" spans="13:18" ht="15">
      <c r="M812" s="9"/>
      <c r="N812" s="9"/>
      <c r="O812" s="9"/>
      <c r="P812" s="9"/>
      <c r="Q812" s="9"/>
      <c r="R812" s="9"/>
    </row>
    <row r="813" spans="13:18" ht="15">
      <c r="M813" s="9"/>
      <c r="N813" s="9"/>
      <c r="O813" s="9"/>
      <c r="P813" s="9"/>
      <c r="Q813" s="9"/>
      <c r="R813" s="9"/>
    </row>
    <row r="814" spans="13:18" ht="15">
      <c r="M814" s="9"/>
      <c r="N814" s="9"/>
      <c r="O814" s="9"/>
      <c r="P814" s="9"/>
      <c r="Q814" s="9"/>
      <c r="R814" s="9"/>
    </row>
    <row r="815" spans="13:18" ht="15">
      <c r="M815" s="9"/>
      <c r="N815" s="9"/>
      <c r="O815" s="9"/>
      <c r="P815" s="9"/>
      <c r="Q815" s="9"/>
      <c r="R815" s="9"/>
    </row>
    <row r="816" spans="13:18" ht="15">
      <c r="M816" s="9"/>
      <c r="N816" s="9"/>
      <c r="O816" s="9"/>
      <c r="P816" s="9"/>
      <c r="Q816" s="9"/>
      <c r="R816" s="9"/>
    </row>
    <row r="817" spans="13:18" ht="15">
      <c r="M817" s="9"/>
      <c r="N817" s="9"/>
      <c r="O817" s="9"/>
      <c r="P817" s="9"/>
      <c r="Q817" s="9"/>
      <c r="R817" s="9"/>
    </row>
    <row r="818" spans="13:18" ht="15">
      <c r="M818" s="9"/>
      <c r="N818" s="9"/>
      <c r="O818" s="9"/>
      <c r="P818" s="9"/>
      <c r="Q818" s="9"/>
      <c r="R818" s="9"/>
    </row>
    <row r="819" spans="13:18" ht="15">
      <c r="M819" s="9"/>
      <c r="N819" s="9"/>
      <c r="O819" s="9"/>
      <c r="P819" s="9"/>
      <c r="Q819" s="9"/>
      <c r="R819" s="9"/>
    </row>
    <row r="820" spans="13:18" ht="15">
      <c r="M820" s="9"/>
      <c r="N820" s="9"/>
      <c r="O820" s="9"/>
      <c r="P820" s="9"/>
      <c r="Q820" s="9"/>
      <c r="R820" s="9"/>
    </row>
    <row r="821" spans="13:18" ht="15">
      <c r="M821" s="9"/>
      <c r="N821" s="9"/>
      <c r="O821" s="9"/>
      <c r="P821" s="9"/>
      <c r="Q821" s="9"/>
      <c r="R821" s="9"/>
    </row>
    <row r="822" spans="13:18" ht="15">
      <c r="M822" s="9"/>
      <c r="N822" s="9"/>
      <c r="O822" s="9"/>
      <c r="P822" s="9"/>
      <c r="Q822" s="9"/>
      <c r="R822" s="9"/>
    </row>
    <row r="823" spans="13:18" ht="15">
      <c r="M823" s="9"/>
      <c r="N823" s="9"/>
      <c r="O823" s="9"/>
      <c r="P823" s="9"/>
      <c r="Q823" s="9"/>
      <c r="R823" s="9"/>
    </row>
    <row r="824" spans="13:18" ht="15">
      <c r="M824" s="9"/>
      <c r="N824" s="9"/>
      <c r="O824" s="9"/>
      <c r="P824" s="9"/>
      <c r="Q824" s="9"/>
      <c r="R824" s="9"/>
    </row>
    <row r="825" spans="13:18" ht="15">
      <c r="M825" s="9"/>
      <c r="N825" s="9"/>
      <c r="O825" s="9"/>
      <c r="P825" s="9"/>
      <c r="Q825" s="9"/>
      <c r="R825" s="9"/>
    </row>
    <row r="826" spans="13:18" ht="15">
      <c r="M826" s="9"/>
      <c r="N826" s="9"/>
      <c r="O826" s="9"/>
      <c r="P826" s="9"/>
      <c r="Q826" s="9"/>
      <c r="R826" s="9"/>
    </row>
    <row r="827" spans="13:18" ht="15">
      <c r="M827" s="9"/>
      <c r="N827" s="9"/>
      <c r="O827" s="9"/>
      <c r="P827" s="9"/>
      <c r="Q827" s="9"/>
      <c r="R827" s="9"/>
    </row>
    <row r="828" spans="13:18" ht="15">
      <c r="M828" s="9"/>
      <c r="N828" s="9"/>
      <c r="O828" s="9"/>
      <c r="P828" s="9"/>
      <c r="Q828" s="9"/>
      <c r="R828" s="9"/>
    </row>
    <row r="829" spans="13:18" ht="15">
      <c r="M829" s="9"/>
      <c r="N829" s="9"/>
      <c r="O829" s="9"/>
      <c r="P829" s="9"/>
      <c r="Q829" s="9"/>
      <c r="R829" s="9"/>
    </row>
    <row r="830" spans="13:18" ht="15">
      <c r="M830" s="9"/>
      <c r="N830" s="9"/>
      <c r="O830" s="9"/>
      <c r="P830" s="9"/>
      <c r="Q830" s="9"/>
      <c r="R830" s="9"/>
    </row>
    <row r="831" spans="13:18" ht="15">
      <c r="M831" s="9"/>
      <c r="N831" s="9"/>
      <c r="O831" s="9"/>
      <c r="P831" s="9"/>
      <c r="Q831" s="9"/>
      <c r="R831" s="9"/>
    </row>
    <row r="832" spans="13:18" ht="15">
      <c r="M832" s="9"/>
      <c r="N832" s="9"/>
      <c r="O832" s="9"/>
      <c r="P832" s="9"/>
      <c r="Q832" s="9"/>
      <c r="R832" s="9"/>
    </row>
    <row r="833" spans="13:18" ht="15">
      <c r="M833" s="9"/>
      <c r="N833" s="9"/>
      <c r="O833" s="9"/>
      <c r="P833" s="9"/>
      <c r="Q833" s="9"/>
      <c r="R833" s="9"/>
    </row>
    <row r="834" spans="13:18" ht="15">
      <c r="M834" s="9"/>
      <c r="N834" s="9"/>
      <c r="O834" s="9"/>
      <c r="P834" s="9"/>
      <c r="Q834" s="9"/>
      <c r="R834" s="9"/>
    </row>
    <row r="835" spans="13:18" ht="15">
      <c r="M835" s="9"/>
      <c r="N835" s="9"/>
      <c r="O835" s="9"/>
      <c r="P835" s="9"/>
      <c r="Q835" s="9"/>
      <c r="R835" s="9"/>
    </row>
    <row r="836" spans="13:18" ht="15">
      <c r="M836" s="9"/>
      <c r="N836" s="9"/>
      <c r="O836" s="9"/>
      <c r="P836" s="9"/>
      <c r="Q836" s="9"/>
      <c r="R836" s="9"/>
    </row>
    <row r="837" spans="13:18" ht="15">
      <c r="M837" s="9"/>
      <c r="N837" s="9"/>
      <c r="O837" s="9"/>
      <c r="P837" s="9"/>
      <c r="Q837" s="9"/>
      <c r="R837" s="9"/>
    </row>
    <row r="838" spans="13:18" ht="15">
      <c r="M838" s="9"/>
      <c r="N838" s="9"/>
      <c r="O838" s="9"/>
      <c r="P838" s="9"/>
      <c r="Q838" s="9"/>
      <c r="R838" s="9"/>
    </row>
    <row r="839" spans="13:18" ht="15">
      <c r="M839" s="9"/>
      <c r="N839" s="9"/>
      <c r="O839" s="9"/>
      <c r="P839" s="9"/>
      <c r="Q839" s="9"/>
      <c r="R839" s="9"/>
    </row>
    <row r="840" spans="13:18" ht="15">
      <c r="M840" s="9"/>
      <c r="N840" s="9"/>
      <c r="O840" s="9"/>
      <c r="P840" s="9"/>
      <c r="Q840" s="9"/>
      <c r="R840" s="9"/>
    </row>
    <row r="841" spans="13:18" ht="15">
      <c r="M841" s="9"/>
      <c r="N841" s="9"/>
      <c r="O841" s="9"/>
      <c r="P841" s="9"/>
      <c r="Q841" s="9"/>
      <c r="R841" s="9"/>
    </row>
    <row r="842" spans="13:18" ht="15">
      <c r="M842" s="9"/>
      <c r="N842" s="9"/>
      <c r="O842" s="9"/>
      <c r="P842" s="9"/>
      <c r="Q842" s="9"/>
      <c r="R842" s="9"/>
    </row>
    <row r="843" spans="13:18" ht="15">
      <c r="M843" s="9"/>
      <c r="N843" s="9"/>
      <c r="O843" s="9"/>
      <c r="P843" s="9"/>
      <c r="Q843" s="9"/>
      <c r="R843" s="9"/>
    </row>
    <row r="844" spans="13:18" ht="15">
      <c r="M844" s="9"/>
      <c r="N844" s="9"/>
      <c r="O844" s="9"/>
      <c r="P844" s="9"/>
      <c r="Q844" s="9"/>
      <c r="R844" s="9"/>
    </row>
    <row r="845" spans="13:18" ht="15">
      <c r="M845" s="9"/>
      <c r="N845" s="9"/>
      <c r="O845" s="9"/>
      <c r="P845" s="9"/>
      <c r="Q845" s="9"/>
      <c r="R845" s="9"/>
    </row>
    <row r="846" spans="13:18" ht="15">
      <c r="M846" s="9"/>
      <c r="N846" s="9"/>
      <c r="O846" s="9"/>
      <c r="P846" s="9"/>
      <c r="Q846" s="9"/>
      <c r="R846" s="9"/>
    </row>
    <row r="847" spans="13:18" ht="15">
      <c r="M847" s="9"/>
      <c r="N847" s="9"/>
      <c r="O847" s="9"/>
      <c r="P847" s="9"/>
      <c r="Q847" s="9"/>
      <c r="R847" s="9"/>
    </row>
    <row r="848" spans="13:18" ht="15">
      <c r="M848" s="9"/>
      <c r="N848" s="9"/>
      <c r="O848" s="9"/>
      <c r="P848" s="9"/>
      <c r="Q848" s="9"/>
      <c r="R848" s="9"/>
    </row>
    <row r="849" spans="13:18" ht="15">
      <c r="M849" s="9"/>
      <c r="N849" s="9"/>
      <c r="O849" s="9"/>
      <c r="P849" s="9"/>
      <c r="Q849" s="9"/>
      <c r="R849" s="9"/>
    </row>
    <row r="850" spans="13:18" ht="15">
      <c r="M850" s="9"/>
      <c r="N850" s="9"/>
      <c r="O850" s="9"/>
      <c r="P850" s="9"/>
      <c r="Q850" s="9"/>
      <c r="R850" s="9"/>
    </row>
    <row r="851" spans="13:18" ht="15">
      <c r="M851" s="9"/>
      <c r="N851" s="9"/>
      <c r="O851" s="9"/>
      <c r="P851" s="9"/>
      <c r="Q851" s="9"/>
      <c r="R851" s="9"/>
    </row>
    <row r="852" spans="13:18" ht="15">
      <c r="M852" s="9"/>
      <c r="N852" s="9"/>
      <c r="O852" s="9"/>
      <c r="P852" s="9"/>
      <c r="Q852" s="9"/>
      <c r="R852" s="9"/>
    </row>
    <row r="853" spans="13:18" ht="15">
      <c r="M853" s="9"/>
      <c r="N853" s="9"/>
      <c r="O853" s="9"/>
      <c r="P853" s="9"/>
      <c r="Q853" s="9"/>
      <c r="R853" s="9"/>
    </row>
    <row r="854" spans="13:18" ht="15">
      <c r="M854" s="9"/>
      <c r="N854" s="9"/>
      <c r="O854" s="9"/>
      <c r="P854" s="9"/>
      <c r="Q854" s="9"/>
      <c r="R854" s="9"/>
    </row>
    <row r="855" spans="13:18" ht="15">
      <c r="M855" s="9"/>
      <c r="N855" s="9"/>
      <c r="O855" s="9"/>
      <c r="P855" s="9"/>
      <c r="Q855" s="9"/>
      <c r="R855" s="9"/>
    </row>
    <row r="856" spans="13:18" ht="15">
      <c r="M856" s="9"/>
      <c r="N856" s="9"/>
      <c r="O856" s="9"/>
      <c r="P856" s="9"/>
      <c r="Q856" s="9"/>
      <c r="R856" s="9"/>
    </row>
    <row r="857" spans="13:18" ht="15">
      <c r="M857" s="9"/>
      <c r="N857" s="9"/>
      <c r="O857" s="9"/>
      <c r="P857" s="9"/>
      <c r="Q857" s="9"/>
      <c r="R857" s="9"/>
    </row>
    <row r="858" spans="13:18" ht="15">
      <c r="M858" s="9"/>
      <c r="N858" s="9"/>
      <c r="O858" s="9"/>
      <c r="P858" s="9"/>
      <c r="Q858" s="9"/>
      <c r="R858" s="9"/>
    </row>
    <row r="859" spans="13:18" ht="15">
      <c r="M859" s="9"/>
      <c r="N859" s="9"/>
      <c r="O859" s="9"/>
      <c r="P859" s="9"/>
      <c r="Q859" s="9"/>
      <c r="R859" s="9"/>
    </row>
    <row r="860" spans="13:18" ht="15">
      <c r="M860" s="9"/>
      <c r="N860" s="9"/>
      <c r="O860" s="9"/>
      <c r="P860" s="9"/>
      <c r="Q860" s="9"/>
      <c r="R860" s="9"/>
    </row>
    <row r="861" spans="13:18" ht="15">
      <c r="M861" s="9"/>
      <c r="N861" s="9"/>
      <c r="O861" s="9"/>
      <c r="P861" s="9"/>
      <c r="Q861" s="9"/>
      <c r="R861" s="9"/>
    </row>
    <row r="862" spans="13:18" ht="15">
      <c r="M862" s="9"/>
      <c r="N862" s="9"/>
      <c r="O862" s="9"/>
      <c r="P862" s="9"/>
      <c r="Q862" s="9"/>
      <c r="R862" s="9"/>
    </row>
    <row r="863" spans="13:18" ht="15">
      <c r="M863" s="9"/>
      <c r="N863" s="9"/>
      <c r="O863" s="9"/>
      <c r="P863" s="9"/>
      <c r="Q863" s="9"/>
      <c r="R863" s="9"/>
    </row>
    <row r="864" spans="13:18" ht="15">
      <c r="M864" s="9"/>
      <c r="N864" s="9"/>
      <c r="O864" s="9"/>
      <c r="P864" s="9"/>
      <c r="Q864" s="9"/>
      <c r="R864" s="9"/>
    </row>
    <row r="865" spans="13:18" ht="15">
      <c r="M865" s="9"/>
      <c r="N865" s="9"/>
      <c r="O865" s="9"/>
      <c r="P865" s="9"/>
      <c r="Q865" s="9"/>
      <c r="R865" s="9"/>
    </row>
    <row r="866" spans="13:18" ht="15">
      <c r="M866" s="9"/>
      <c r="N866" s="9"/>
      <c r="O866" s="9"/>
      <c r="P866" s="9"/>
      <c r="Q866" s="9"/>
      <c r="R866" s="9"/>
    </row>
    <row r="867" spans="13:18" ht="15">
      <c r="M867" s="9"/>
      <c r="N867" s="9"/>
      <c r="O867" s="9"/>
      <c r="P867" s="9"/>
      <c r="Q867" s="9"/>
      <c r="R867" s="9"/>
    </row>
    <row r="868" spans="13:18" ht="15">
      <c r="M868" s="9"/>
      <c r="N868" s="9"/>
      <c r="O868" s="9"/>
      <c r="P868" s="9"/>
      <c r="Q868" s="9"/>
      <c r="R868" s="9"/>
    </row>
    <row r="869" spans="13:18" ht="15">
      <c r="M869" s="9"/>
      <c r="N869" s="9"/>
      <c r="O869" s="9"/>
      <c r="P869" s="9"/>
      <c r="Q869" s="9"/>
      <c r="R869" s="9"/>
    </row>
    <row r="870" spans="13:18" ht="15">
      <c r="M870" s="9"/>
      <c r="N870" s="9"/>
      <c r="O870" s="9"/>
      <c r="P870" s="9"/>
      <c r="Q870" s="9"/>
      <c r="R870" s="9"/>
    </row>
    <row r="871" spans="13:18" ht="15">
      <c r="M871" s="9"/>
      <c r="N871" s="9"/>
      <c r="O871" s="9"/>
      <c r="P871" s="9"/>
      <c r="Q871" s="9"/>
      <c r="R871" s="9"/>
    </row>
    <row r="872" spans="13:18" ht="15">
      <c r="M872" s="9"/>
      <c r="N872" s="9"/>
      <c r="O872" s="9"/>
      <c r="P872" s="9"/>
      <c r="Q872" s="9"/>
      <c r="R872" s="9"/>
    </row>
    <row r="873" spans="13:18" ht="15">
      <c r="M873" s="9"/>
      <c r="N873" s="9"/>
      <c r="O873" s="9"/>
      <c r="P873" s="9"/>
      <c r="Q873" s="9"/>
      <c r="R873" s="9"/>
    </row>
    <row r="874" spans="13:18" ht="15">
      <c r="M874" s="9"/>
      <c r="N874" s="9"/>
      <c r="O874" s="9"/>
      <c r="P874" s="9"/>
      <c r="Q874" s="9"/>
      <c r="R874" s="9"/>
    </row>
    <row r="875" spans="13:18" ht="15">
      <c r="M875" s="9"/>
      <c r="N875" s="9"/>
      <c r="O875" s="9"/>
      <c r="P875" s="9"/>
      <c r="Q875" s="9"/>
      <c r="R875" s="9"/>
    </row>
    <row r="876" spans="13:18" ht="15">
      <c r="M876" s="9"/>
      <c r="N876" s="9"/>
      <c r="O876" s="9"/>
      <c r="P876" s="9"/>
      <c r="Q876" s="9"/>
      <c r="R876" s="9"/>
    </row>
    <row r="877" spans="13:18" ht="15">
      <c r="M877" s="9"/>
      <c r="N877" s="9"/>
      <c r="O877" s="9"/>
      <c r="P877" s="9"/>
      <c r="Q877" s="9"/>
      <c r="R877" s="9"/>
    </row>
    <row r="878" spans="13:18" ht="15">
      <c r="M878" s="9"/>
      <c r="N878" s="9"/>
      <c r="O878" s="9"/>
      <c r="P878" s="9"/>
      <c r="Q878" s="9"/>
      <c r="R878" s="9"/>
    </row>
    <row r="879" spans="13:18" ht="15">
      <c r="M879" s="9"/>
      <c r="N879" s="9"/>
      <c r="O879" s="9"/>
      <c r="P879" s="9"/>
      <c r="Q879" s="9"/>
      <c r="R879" s="9"/>
    </row>
    <row r="880" spans="13:18" ht="15">
      <c r="M880" s="9"/>
      <c r="N880" s="9"/>
      <c r="O880" s="9"/>
      <c r="P880" s="9"/>
      <c r="Q880" s="9"/>
      <c r="R880" s="9"/>
    </row>
    <row r="881" spans="13:18" ht="15">
      <c r="M881" s="9"/>
      <c r="N881" s="9"/>
      <c r="O881" s="9"/>
      <c r="P881" s="9"/>
      <c r="Q881" s="9"/>
      <c r="R881" s="9"/>
    </row>
    <row r="882" spans="13:18" ht="15">
      <c r="M882" s="9"/>
      <c r="N882" s="9"/>
      <c r="O882" s="9"/>
      <c r="P882" s="9"/>
      <c r="Q882" s="9"/>
      <c r="R882" s="9"/>
    </row>
    <row r="883" spans="13:18" ht="15">
      <c r="M883" s="9"/>
      <c r="N883" s="9"/>
      <c r="O883" s="9"/>
      <c r="P883" s="9"/>
      <c r="Q883" s="9"/>
      <c r="R883" s="9"/>
    </row>
    <row r="884" spans="13:18" ht="15">
      <c r="M884" s="9"/>
      <c r="N884" s="9"/>
      <c r="O884" s="9"/>
      <c r="P884" s="9"/>
      <c r="Q884" s="9"/>
      <c r="R884" s="9"/>
    </row>
    <row r="885" spans="13:18" ht="15">
      <c r="M885" s="9"/>
      <c r="N885" s="9"/>
      <c r="O885" s="9"/>
      <c r="P885" s="9"/>
      <c r="Q885" s="9"/>
      <c r="R885" s="9"/>
    </row>
    <row r="886" spans="13:18" ht="15">
      <c r="M886" s="9"/>
      <c r="N886" s="9"/>
      <c r="O886" s="9"/>
      <c r="P886" s="9"/>
      <c r="Q886" s="9"/>
      <c r="R886" s="9"/>
    </row>
    <row r="887" spans="13:18" ht="15">
      <c r="M887" s="9"/>
      <c r="N887" s="9"/>
      <c r="O887" s="9"/>
      <c r="P887" s="9"/>
      <c r="Q887" s="9"/>
      <c r="R887" s="9"/>
    </row>
    <row r="888" spans="13:18" ht="15">
      <c r="M888" s="9"/>
      <c r="N888" s="9"/>
      <c r="O888" s="9"/>
      <c r="P888" s="9"/>
      <c r="Q888" s="9"/>
      <c r="R888" s="9"/>
    </row>
    <row r="889" spans="13:18" ht="15">
      <c r="M889" s="9"/>
      <c r="N889" s="9"/>
      <c r="O889" s="9"/>
      <c r="P889" s="9"/>
      <c r="Q889" s="9"/>
      <c r="R889" s="9"/>
    </row>
    <row r="890" spans="13:18" ht="15">
      <c r="M890" s="9"/>
      <c r="N890" s="9"/>
      <c r="O890" s="9"/>
      <c r="P890" s="9"/>
      <c r="Q890" s="9"/>
      <c r="R890" s="9"/>
    </row>
    <row r="891" spans="13:18" ht="15">
      <c r="M891" s="9"/>
      <c r="N891" s="9"/>
      <c r="O891" s="9"/>
      <c r="P891" s="9"/>
      <c r="Q891" s="9"/>
      <c r="R891" s="9"/>
    </row>
    <row r="892" spans="13:18" ht="15">
      <c r="M892" s="9"/>
      <c r="N892" s="9"/>
      <c r="O892" s="9"/>
      <c r="P892" s="9"/>
      <c r="Q892" s="9"/>
      <c r="R892" s="9"/>
    </row>
    <row r="893" spans="13:18" ht="15">
      <c r="M893" s="9"/>
      <c r="N893" s="9"/>
      <c r="O893" s="9"/>
      <c r="P893" s="9"/>
      <c r="Q893" s="9"/>
      <c r="R893" s="9"/>
    </row>
    <row r="894" spans="13:18" ht="15">
      <c r="M894" s="9"/>
      <c r="N894" s="9"/>
      <c r="O894" s="9"/>
      <c r="P894" s="9"/>
      <c r="Q894" s="9"/>
      <c r="R894" s="9"/>
    </row>
    <row r="895" spans="13:18" ht="15">
      <c r="M895" s="9"/>
      <c r="N895" s="9"/>
      <c r="O895" s="9"/>
      <c r="P895" s="9"/>
      <c r="Q895" s="9"/>
      <c r="R895" s="9"/>
    </row>
    <row r="896" spans="13:18" ht="15">
      <c r="M896" s="9"/>
      <c r="N896" s="9"/>
      <c r="O896" s="9"/>
      <c r="P896" s="9"/>
      <c r="Q896" s="9"/>
      <c r="R896" s="9"/>
    </row>
    <row r="897" spans="13:18" ht="15">
      <c r="M897" s="9"/>
      <c r="N897" s="9"/>
      <c r="O897" s="9"/>
      <c r="P897" s="9"/>
      <c r="Q897" s="9"/>
      <c r="R897" s="9"/>
    </row>
    <row r="898" spans="13:18" ht="15">
      <c r="M898" s="9"/>
      <c r="N898" s="9"/>
      <c r="O898" s="9"/>
      <c r="P898" s="9"/>
      <c r="Q898" s="9"/>
      <c r="R898" s="9"/>
    </row>
    <row r="899" spans="13:18" ht="15">
      <c r="M899" s="9"/>
      <c r="N899" s="9"/>
      <c r="O899" s="9"/>
      <c r="P899" s="9"/>
      <c r="Q899" s="9"/>
      <c r="R899" s="9"/>
    </row>
    <row r="900" spans="13:18" ht="15">
      <c r="M900" s="9"/>
      <c r="N900" s="9"/>
      <c r="O900" s="9"/>
      <c r="P900" s="9"/>
      <c r="Q900" s="9"/>
      <c r="R900" s="9"/>
    </row>
    <row r="901" spans="13:18" ht="15">
      <c r="M901" s="9"/>
      <c r="N901" s="9"/>
      <c r="O901" s="9"/>
      <c r="P901" s="9"/>
      <c r="Q901" s="9"/>
      <c r="R901" s="9"/>
    </row>
    <row r="902" spans="13:18" ht="15">
      <c r="M902" s="9"/>
      <c r="N902" s="9"/>
      <c r="O902" s="9"/>
      <c r="P902" s="9"/>
      <c r="Q902" s="9"/>
      <c r="R902" s="9"/>
    </row>
    <row r="903" spans="13:18" ht="15">
      <c r="M903" s="9"/>
      <c r="N903" s="9"/>
      <c r="O903" s="9"/>
      <c r="P903" s="9"/>
      <c r="Q903" s="9"/>
      <c r="R903" s="9"/>
    </row>
    <row r="904" spans="13:18" ht="15">
      <c r="M904" s="9"/>
      <c r="N904" s="9"/>
      <c r="O904" s="9"/>
      <c r="P904" s="9"/>
      <c r="Q904" s="9"/>
      <c r="R904" s="9"/>
    </row>
    <row r="905" spans="13:18" ht="15">
      <c r="M905" s="9"/>
      <c r="N905" s="9"/>
      <c r="O905" s="9"/>
      <c r="P905" s="9"/>
      <c r="Q905" s="9"/>
      <c r="R905" s="9"/>
    </row>
    <row r="906" spans="13:18" ht="15">
      <c r="M906" s="9"/>
      <c r="N906" s="9"/>
      <c r="O906" s="9"/>
      <c r="P906" s="9"/>
      <c r="Q906" s="9"/>
      <c r="R906" s="9"/>
    </row>
    <row r="907" spans="13:18" ht="15">
      <c r="M907" s="9"/>
      <c r="N907" s="9"/>
      <c r="O907" s="9"/>
      <c r="P907" s="9"/>
      <c r="Q907" s="9"/>
      <c r="R907" s="9"/>
    </row>
    <row r="908" spans="13:18" ht="15">
      <c r="M908" s="9"/>
      <c r="N908" s="9"/>
      <c r="O908" s="9"/>
      <c r="P908" s="9"/>
      <c r="Q908" s="9"/>
      <c r="R908" s="9"/>
    </row>
    <row r="909" spans="13:18" ht="15">
      <c r="M909" s="9"/>
      <c r="N909" s="9"/>
      <c r="O909" s="9"/>
      <c r="P909" s="9"/>
      <c r="Q909" s="9"/>
      <c r="R909" s="9"/>
    </row>
    <row r="910" spans="13:18" ht="15">
      <c r="M910" s="9"/>
      <c r="N910" s="9"/>
      <c r="O910" s="9"/>
      <c r="P910" s="9"/>
      <c r="Q910" s="9"/>
      <c r="R910" s="9"/>
    </row>
    <row r="911" spans="13:18" ht="15">
      <c r="M911" s="9"/>
      <c r="N911" s="9"/>
      <c r="O911" s="9"/>
      <c r="P911" s="9"/>
      <c r="Q911" s="9"/>
      <c r="R911" s="9"/>
    </row>
    <row r="912" spans="13:18" ht="15">
      <c r="M912" s="9"/>
      <c r="N912" s="9"/>
      <c r="O912" s="9"/>
      <c r="P912" s="9"/>
      <c r="Q912" s="9"/>
      <c r="R912" s="9"/>
    </row>
    <row r="913" spans="13:18" ht="15">
      <c r="M913" s="9"/>
      <c r="N913" s="9"/>
      <c r="O913" s="9"/>
      <c r="P913" s="9"/>
      <c r="Q913" s="9"/>
      <c r="R913" s="9"/>
    </row>
    <row r="914" spans="13:18" ht="15">
      <c r="M914" s="9"/>
      <c r="N914" s="9"/>
      <c r="O914" s="9"/>
      <c r="P914" s="9"/>
      <c r="Q914" s="9"/>
      <c r="R914" s="9"/>
    </row>
    <row r="915" spans="13:18" ht="15">
      <c r="M915" s="9"/>
      <c r="N915" s="9"/>
      <c r="O915" s="9"/>
      <c r="P915" s="9"/>
      <c r="Q915" s="9"/>
      <c r="R915" s="9"/>
    </row>
    <row r="916" spans="13:18" ht="15">
      <c r="M916" s="9"/>
      <c r="N916" s="9"/>
      <c r="O916" s="9"/>
      <c r="P916" s="9"/>
      <c r="Q916" s="9"/>
      <c r="R916" s="9"/>
    </row>
    <row r="917" spans="13:18" ht="15">
      <c r="M917" s="9"/>
      <c r="N917" s="9"/>
      <c r="O917" s="9"/>
      <c r="P917" s="9"/>
      <c r="Q917" s="9"/>
      <c r="R917" s="9"/>
    </row>
    <row r="918" spans="13:18" ht="15">
      <c r="M918" s="9"/>
      <c r="N918" s="9"/>
      <c r="O918" s="9"/>
      <c r="P918" s="9"/>
      <c r="Q918" s="9"/>
      <c r="R918" s="9"/>
    </row>
    <row r="919" spans="13:18" ht="15">
      <c r="M919" s="9"/>
      <c r="N919" s="9"/>
      <c r="O919" s="9"/>
      <c r="P919" s="9"/>
      <c r="Q919" s="9"/>
      <c r="R919" s="9"/>
    </row>
    <row r="920" spans="13:18" ht="15">
      <c r="M920" s="9"/>
      <c r="N920" s="9"/>
      <c r="O920" s="9"/>
      <c r="P920" s="9"/>
      <c r="Q920" s="9"/>
      <c r="R920" s="9"/>
    </row>
    <row r="921" spans="13:18" ht="15">
      <c r="M921" s="9"/>
      <c r="N921" s="9"/>
      <c r="O921" s="9"/>
      <c r="P921" s="9"/>
      <c r="Q921" s="9"/>
      <c r="R921" s="9"/>
    </row>
    <row r="922" spans="13:18" ht="15">
      <c r="M922" s="9"/>
      <c r="N922" s="9"/>
      <c r="O922" s="9"/>
      <c r="P922" s="9"/>
      <c r="Q922" s="9"/>
      <c r="R922" s="9"/>
    </row>
    <row r="923" spans="13:18" ht="15">
      <c r="M923" s="9"/>
      <c r="N923" s="9"/>
      <c r="O923" s="9"/>
      <c r="P923" s="9"/>
      <c r="Q923" s="9"/>
      <c r="R923" s="9"/>
    </row>
    <row r="924" spans="13:18" ht="15">
      <c r="M924" s="9"/>
      <c r="N924" s="9"/>
      <c r="O924" s="9"/>
      <c r="P924" s="9"/>
      <c r="Q924" s="9"/>
      <c r="R924" s="9"/>
    </row>
    <row r="925" spans="13:18" ht="15">
      <c r="M925" s="9"/>
      <c r="N925" s="9"/>
      <c r="O925" s="9"/>
      <c r="P925" s="9"/>
      <c r="Q925" s="9"/>
      <c r="R925" s="9"/>
    </row>
    <row r="926" spans="13:18" ht="15">
      <c r="M926" s="9"/>
      <c r="N926" s="9"/>
      <c r="O926" s="9"/>
      <c r="P926" s="9"/>
      <c r="Q926" s="9"/>
      <c r="R926" s="9"/>
    </row>
    <row r="927" spans="13:18" ht="15">
      <c r="M927" s="9"/>
      <c r="N927" s="9"/>
      <c r="O927" s="9"/>
      <c r="P927" s="9"/>
      <c r="Q927" s="9"/>
      <c r="R927" s="9"/>
    </row>
    <row r="928" spans="13:18" ht="15">
      <c r="M928" s="9"/>
      <c r="N928" s="9"/>
      <c r="O928" s="9"/>
      <c r="P928" s="9"/>
      <c r="Q928" s="9"/>
      <c r="R928" s="9"/>
    </row>
    <row r="929" spans="13:18" ht="15">
      <c r="M929" s="9"/>
      <c r="N929" s="9"/>
      <c r="O929" s="9"/>
      <c r="P929" s="9"/>
      <c r="Q929" s="9"/>
      <c r="R929" s="9"/>
    </row>
    <row r="930" spans="13:18" ht="15">
      <c r="M930" s="9"/>
      <c r="N930" s="9"/>
      <c r="O930" s="9"/>
      <c r="P930" s="9"/>
      <c r="Q930" s="9"/>
      <c r="R930" s="9"/>
    </row>
    <row r="931" spans="13:18" ht="15">
      <c r="M931" s="9"/>
      <c r="N931" s="9"/>
      <c r="O931" s="9"/>
      <c r="P931" s="9"/>
      <c r="Q931" s="9"/>
      <c r="R931" s="9"/>
    </row>
    <row r="932" spans="13:18" ht="15">
      <c r="M932" s="9"/>
      <c r="N932" s="9"/>
      <c r="O932" s="9"/>
      <c r="P932" s="9"/>
      <c r="Q932" s="9"/>
      <c r="R932" s="9"/>
    </row>
    <row r="933" spans="13:18" ht="15">
      <c r="M933" s="9"/>
      <c r="N933" s="9"/>
      <c r="O933" s="9"/>
      <c r="P933" s="9"/>
      <c r="Q933" s="9"/>
      <c r="R933" s="9"/>
    </row>
    <row r="934" spans="13:18" ht="15">
      <c r="M934" s="9"/>
      <c r="N934" s="9"/>
      <c r="O934" s="9"/>
      <c r="P934" s="9"/>
      <c r="Q934" s="9"/>
      <c r="R934" s="9"/>
    </row>
    <row r="935" spans="13:18" ht="15">
      <c r="M935" s="9"/>
      <c r="N935" s="9"/>
      <c r="O935" s="9"/>
      <c r="P935" s="9"/>
      <c r="Q935" s="9"/>
      <c r="R935" s="9"/>
    </row>
    <row r="936" spans="13:18" ht="15">
      <c r="M936" s="9"/>
      <c r="N936" s="9"/>
      <c r="O936" s="9"/>
      <c r="P936" s="9"/>
      <c r="Q936" s="9"/>
      <c r="R936" s="9"/>
    </row>
    <row r="937" spans="13:18" ht="15">
      <c r="M937" s="9"/>
      <c r="N937" s="9"/>
      <c r="O937" s="9"/>
      <c r="P937" s="9"/>
      <c r="Q937" s="9"/>
      <c r="R937" s="9"/>
    </row>
    <row r="938" spans="13:18" ht="15">
      <c r="M938" s="9"/>
      <c r="N938" s="9"/>
      <c r="O938" s="9"/>
      <c r="P938" s="9"/>
      <c r="Q938" s="9"/>
      <c r="R938" s="9"/>
    </row>
    <row r="939" spans="13:18" ht="15">
      <c r="M939" s="9"/>
      <c r="N939" s="9"/>
      <c r="O939" s="9"/>
      <c r="P939" s="9"/>
      <c r="Q939" s="9"/>
      <c r="R939" s="9"/>
    </row>
    <row r="940" spans="13:18" ht="15">
      <c r="M940" s="9"/>
      <c r="N940" s="9"/>
      <c r="O940" s="9"/>
      <c r="P940" s="9"/>
      <c r="Q940" s="9"/>
      <c r="R940" s="9"/>
    </row>
    <row r="941" spans="13:18" ht="15">
      <c r="M941" s="9"/>
      <c r="N941" s="9"/>
      <c r="O941" s="9"/>
      <c r="P941" s="9"/>
      <c r="Q941" s="9"/>
      <c r="R941" s="9"/>
    </row>
    <row r="942" spans="13:18" ht="15">
      <c r="M942" s="9"/>
      <c r="N942" s="9"/>
      <c r="O942" s="9"/>
      <c r="P942" s="9"/>
      <c r="Q942" s="9"/>
      <c r="R942" s="9"/>
    </row>
    <row r="943" spans="13:18" ht="15">
      <c r="M943" s="9"/>
      <c r="N943" s="9"/>
      <c r="O943" s="9"/>
      <c r="P943" s="9"/>
      <c r="Q943" s="9"/>
      <c r="R943" s="9"/>
    </row>
    <row r="944" spans="13:18" ht="15">
      <c r="M944" s="9"/>
      <c r="N944" s="9"/>
      <c r="O944" s="9"/>
      <c r="P944" s="9"/>
      <c r="Q944" s="9"/>
      <c r="R944" s="9"/>
    </row>
    <row r="945" spans="13:18" ht="15">
      <c r="M945" s="9"/>
      <c r="N945" s="9"/>
      <c r="O945" s="9"/>
      <c r="P945" s="9"/>
      <c r="Q945" s="9"/>
      <c r="R945" s="9"/>
    </row>
    <row r="946" spans="13:18" ht="15">
      <c r="M946" s="9"/>
      <c r="N946" s="9"/>
      <c r="O946" s="9"/>
      <c r="P946" s="9"/>
      <c r="Q946" s="9"/>
      <c r="R946" s="9"/>
    </row>
    <row r="947" spans="13:18" ht="15">
      <c r="M947" s="9"/>
      <c r="N947" s="9"/>
      <c r="O947" s="9"/>
      <c r="P947" s="9"/>
      <c r="Q947" s="9"/>
      <c r="R947" s="9"/>
    </row>
    <row r="948" spans="13:18" ht="15">
      <c r="M948" s="9"/>
      <c r="N948" s="9"/>
      <c r="O948" s="9"/>
      <c r="P948" s="9"/>
      <c r="Q948" s="9"/>
      <c r="R948" s="9"/>
    </row>
    <row r="949" spans="13:18" ht="15">
      <c r="M949" s="9"/>
      <c r="N949" s="9"/>
      <c r="O949" s="9"/>
      <c r="P949" s="9"/>
      <c r="Q949" s="9"/>
      <c r="R949" s="9"/>
    </row>
    <row r="950" spans="13:18" ht="15">
      <c r="M950" s="9"/>
      <c r="N950" s="9"/>
      <c r="O950" s="9"/>
      <c r="P950" s="9"/>
      <c r="Q950" s="9"/>
      <c r="R950" s="9"/>
    </row>
    <row r="951" spans="13:18" ht="15">
      <c r="M951" s="9"/>
      <c r="N951" s="9"/>
      <c r="O951" s="9"/>
      <c r="P951" s="9"/>
      <c r="Q951" s="9"/>
      <c r="R951" s="9"/>
    </row>
    <row r="952" spans="13:18" ht="15">
      <c r="M952" s="9"/>
      <c r="N952" s="9"/>
      <c r="O952" s="9"/>
      <c r="P952" s="9"/>
      <c r="Q952" s="9"/>
      <c r="R952" s="9"/>
    </row>
    <row r="953" spans="13:18" ht="15">
      <c r="M953" s="9"/>
      <c r="N953" s="9"/>
      <c r="O953" s="9"/>
      <c r="P953" s="9"/>
      <c r="Q953" s="9"/>
      <c r="R953" s="9"/>
    </row>
    <row r="954" spans="13:18" ht="15">
      <c r="M954" s="9"/>
      <c r="N954" s="9"/>
      <c r="O954" s="9"/>
      <c r="P954" s="9"/>
      <c r="Q954" s="9"/>
      <c r="R954" s="9"/>
    </row>
    <row r="955" spans="13:18" ht="15">
      <c r="M955" s="9"/>
      <c r="N955" s="9"/>
      <c r="O955" s="9"/>
      <c r="P955" s="9"/>
      <c r="Q955" s="9"/>
      <c r="R955" s="9"/>
    </row>
    <row r="956" spans="13:18" ht="15">
      <c r="M956" s="9"/>
      <c r="N956" s="9"/>
      <c r="O956" s="9"/>
      <c r="P956" s="9"/>
      <c r="Q956" s="9"/>
      <c r="R956" s="9"/>
    </row>
    <row r="957" spans="13:18" ht="15">
      <c r="M957" s="9"/>
      <c r="N957" s="9"/>
      <c r="O957" s="9"/>
      <c r="P957" s="9"/>
      <c r="Q957" s="9"/>
      <c r="R957" s="9"/>
    </row>
    <row r="958" spans="13:18" ht="15">
      <c r="M958" s="9"/>
      <c r="N958" s="9"/>
      <c r="O958" s="9"/>
      <c r="P958" s="9"/>
      <c r="Q958" s="9"/>
      <c r="R958" s="9"/>
    </row>
    <row r="959" spans="13:18" ht="15">
      <c r="M959" s="9"/>
      <c r="N959" s="9"/>
      <c r="O959" s="9"/>
      <c r="P959" s="9"/>
      <c r="Q959" s="9"/>
      <c r="R959" s="9"/>
    </row>
    <row r="960" spans="13:18" ht="15">
      <c r="M960" s="9"/>
      <c r="N960" s="9"/>
      <c r="O960" s="9"/>
      <c r="P960" s="9"/>
      <c r="Q960" s="9"/>
      <c r="R960" s="9"/>
    </row>
    <row r="961" spans="13:18" ht="15">
      <c r="M961" s="9"/>
      <c r="N961" s="9"/>
      <c r="O961" s="9"/>
      <c r="P961" s="9"/>
      <c r="Q961" s="9"/>
      <c r="R961" s="9"/>
    </row>
    <row r="962" spans="13:18" ht="15">
      <c r="M962" s="9"/>
      <c r="N962" s="9"/>
      <c r="O962" s="9"/>
      <c r="P962" s="9"/>
      <c r="Q962" s="9"/>
      <c r="R962" s="9"/>
    </row>
    <row r="963" spans="13:18" ht="15">
      <c r="M963" s="9"/>
      <c r="N963" s="9"/>
      <c r="O963" s="9"/>
      <c r="P963" s="9"/>
      <c r="Q963" s="9"/>
      <c r="R963" s="9"/>
    </row>
    <row r="964" spans="13:18" ht="15">
      <c r="M964" s="9"/>
      <c r="N964" s="9"/>
      <c r="O964" s="9"/>
      <c r="P964" s="9"/>
      <c r="Q964" s="9"/>
      <c r="R964" s="9"/>
    </row>
    <row r="965" spans="13:18" ht="15">
      <c r="M965" s="9"/>
      <c r="N965" s="9"/>
      <c r="O965" s="9"/>
      <c r="P965" s="9"/>
      <c r="Q965" s="9"/>
      <c r="R965" s="9"/>
    </row>
    <row r="966" spans="13:18" ht="15">
      <c r="M966" s="9"/>
      <c r="N966" s="9"/>
      <c r="O966" s="9"/>
      <c r="P966" s="9"/>
      <c r="Q966" s="9"/>
      <c r="R966" s="9"/>
    </row>
    <row r="967" spans="13:18" ht="15">
      <c r="M967" s="9"/>
      <c r="N967" s="9"/>
      <c r="O967" s="9"/>
      <c r="P967" s="9"/>
      <c r="Q967" s="9"/>
      <c r="R967" s="9"/>
    </row>
    <row r="968" spans="13:18" ht="15">
      <c r="M968" s="9"/>
      <c r="N968" s="9"/>
      <c r="O968" s="9"/>
      <c r="P968" s="9"/>
      <c r="Q968" s="9"/>
      <c r="R968" s="9"/>
    </row>
    <row r="969" spans="13:18" ht="15">
      <c r="M969" s="9"/>
      <c r="N969" s="9"/>
      <c r="O969" s="9"/>
      <c r="P969" s="9"/>
      <c r="Q969" s="9"/>
      <c r="R969" s="9"/>
    </row>
    <row r="970" spans="13:18" ht="15">
      <c r="M970" s="9"/>
      <c r="N970" s="9"/>
      <c r="O970" s="9"/>
      <c r="P970" s="9"/>
      <c r="Q970" s="9"/>
      <c r="R970" s="9"/>
    </row>
    <row r="971" spans="13:18" ht="15">
      <c r="M971" s="9"/>
      <c r="N971" s="9"/>
      <c r="O971" s="9"/>
      <c r="P971" s="9"/>
      <c r="Q971" s="9"/>
      <c r="R971" s="9"/>
    </row>
    <row r="972" spans="13:18" ht="15">
      <c r="M972" s="9"/>
      <c r="N972" s="9"/>
      <c r="O972" s="9"/>
      <c r="P972" s="9"/>
      <c r="Q972" s="9"/>
      <c r="R972" s="9"/>
    </row>
    <row r="973" spans="13:18" ht="15">
      <c r="M973" s="9"/>
      <c r="N973" s="9"/>
      <c r="O973" s="9"/>
      <c r="P973" s="9"/>
      <c r="Q973" s="9"/>
      <c r="R973" s="9"/>
    </row>
    <row r="974" spans="13:18" ht="15">
      <c r="M974" s="9"/>
      <c r="N974" s="9"/>
      <c r="O974" s="9"/>
      <c r="P974" s="9"/>
      <c r="Q974" s="9"/>
      <c r="R974" s="9"/>
    </row>
    <row r="975" spans="13:18" ht="15">
      <c r="M975" s="9"/>
      <c r="N975" s="9"/>
      <c r="O975" s="9"/>
      <c r="P975" s="9"/>
      <c r="Q975" s="9"/>
      <c r="R975" s="9"/>
    </row>
    <row r="976" spans="13:18" ht="15">
      <c r="M976" s="9"/>
      <c r="N976" s="9"/>
      <c r="O976" s="9"/>
      <c r="P976" s="9"/>
      <c r="Q976" s="9"/>
      <c r="R976" s="9"/>
    </row>
    <row r="977" spans="13:18" ht="15">
      <c r="M977" s="9"/>
      <c r="N977" s="9"/>
      <c r="O977" s="9"/>
      <c r="P977" s="9"/>
      <c r="Q977" s="9"/>
      <c r="R977" s="9"/>
    </row>
    <row r="978" spans="13:18" ht="15">
      <c r="M978" s="9"/>
      <c r="N978" s="9"/>
      <c r="O978" s="9"/>
      <c r="P978" s="9"/>
      <c r="Q978" s="9"/>
      <c r="R978" s="9"/>
    </row>
    <row r="979" spans="13:18" ht="15">
      <c r="M979" s="9"/>
      <c r="N979" s="9"/>
      <c r="O979" s="9"/>
      <c r="P979" s="9"/>
      <c r="Q979" s="9"/>
      <c r="R979" s="9"/>
    </row>
    <row r="980" spans="13:18" ht="15">
      <c r="M980" s="9"/>
      <c r="N980" s="9"/>
      <c r="O980" s="9"/>
      <c r="P980" s="9"/>
      <c r="Q980" s="9"/>
      <c r="R980" s="9"/>
    </row>
    <row r="981" spans="13:18" ht="15">
      <c r="M981" s="9"/>
      <c r="N981" s="9"/>
      <c r="O981" s="9"/>
      <c r="P981" s="9"/>
      <c r="Q981" s="9"/>
      <c r="R981" s="9"/>
    </row>
    <row r="982" spans="13:18" ht="15">
      <c r="M982" s="9"/>
      <c r="N982" s="9"/>
      <c r="O982" s="9"/>
      <c r="P982" s="9"/>
      <c r="Q982" s="9"/>
      <c r="R982" s="9"/>
    </row>
    <row r="983" spans="13:18" ht="15">
      <c r="M983" s="9"/>
      <c r="N983" s="9"/>
      <c r="O983" s="9"/>
      <c r="P983" s="9"/>
      <c r="Q983" s="9"/>
      <c r="R983" s="9"/>
    </row>
    <row r="984" spans="13:18" ht="15">
      <c r="M984" s="9"/>
      <c r="N984" s="9"/>
      <c r="O984" s="9"/>
      <c r="P984" s="9"/>
      <c r="Q984" s="9"/>
      <c r="R984" s="9"/>
    </row>
    <row r="985" spans="13:18" ht="15">
      <c r="M985" s="9"/>
      <c r="N985" s="9"/>
      <c r="O985" s="9"/>
      <c r="P985" s="9"/>
      <c r="Q985" s="9"/>
      <c r="R985" s="9"/>
    </row>
    <row r="986" spans="13:18" ht="15">
      <c r="M986" s="9"/>
      <c r="N986" s="9"/>
      <c r="O986" s="9"/>
      <c r="P986" s="9"/>
      <c r="Q986" s="9"/>
      <c r="R986" s="9"/>
    </row>
    <row r="987" spans="13:18" ht="15">
      <c r="M987" s="9"/>
      <c r="N987" s="9"/>
      <c r="O987" s="9"/>
      <c r="P987" s="9"/>
      <c r="Q987" s="9"/>
      <c r="R987" s="9"/>
    </row>
    <row r="988" spans="13:18" ht="15">
      <c r="M988" s="9"/>
      <c r="N988" s="9"/>
      <c r="O988" s="9"/>
      <c r="P988" s="9"/>
      <c r="Q988" s="9"/>
      <c r="R988" s="9"/>
    </row>
    <row r="989" spans="13:18" ht="15">
      <c r="M989" s="9"/>
      <c r="N989" s="9"/>
      <c r="O989" s="9"/>
      <c r="P989" s="9"/>
      <c r="Q989" s="9"/>
      <c r="R989" s="9"/>
    </row>
    <row r="990" spans="13:18" ht="15">
      <c r="M990" s="9"/>
      <c r="N990" s="9"/>
      <c r="O990" s="9"/>
      <c r="P990" s="9"/>
      <c r="Q990" s="9"/>
      <c r="R990" s="9"/>
    </row>
    <row r="991" spans="13:18" ht="15">
      <c r="M991" s="9"/>
      <c r="N991" s="9"/>
      <c r="O991" s="9"/>
      <c r="P991" s="9"/>
      <c r="Q991" s="9"/>
      <c r="R991" s="9"/>
    </row>
    <row r="992" spans="13:18" ht="15">
      <c r="M992" s="9"/>
      <c r="N992" s="9"/>
      <c r="O992" s="9"/>
      <c r="P992" s="9"/>
      <c r="Q992" s="9"/>
      <c r="R992" s="9"/>
    </row>
    <row r="993" spans="13:18" ht="15">
      <c r="M993" s="9"/>
      <c r="N993" s="9"/>
      <c r="O993" s="9"/>
      <c r="P993" s="9"/>
      <c r="Q993" s="9"/>
      <c r="R993" s="9"/>
    </row>
    <row r="994" spans="13:18" ht="15">
      <c r="M994" s="9"/>
      <c r="N994" s="9"/>
      <c r="O994" s="9"/>
      <c r="P994" s="9"/>
      <c r="Q994" s="9"/>
      <c r="R994" s="9"/>
    </row>
    <row r="995" spans="13:18" ht="15">
      <c r="M995" s="9"/>
      <c r="N995" s="9"/>
      <c r="O995" s="9"/>
      <c r="P995" s="9"/>
      <c r="Q995" s="9"/>
      <c r="R995" s="9"/>
    </row>
    <row r="996" spans="13:18" ht="15">
      <c r="M996" s="9"/>
      <c r="N996" s="9"/>
      <c r="O996" s="9"/>
      <c r="P996" s="9"/>
      <c r="Q996" s="9"/>
      <c r="R996" s="9"/>
    </row>
    <row r="997" spans="13:18" ht="15">
      <c r="M997" s="9"/>
      <c r="N997" s="9"/>
      <c r="O997" s="9"/>
      <c r="P997" s="9"/>
      <c r="Q997" s="9"/>
      <c r="R997" s="9"/>
    </row>
    <row r="998" spans="13:18" ht="15">
      <c r="M998" s="9"/>
      <c r="N998" s="9"/>
      <c r="O998" s="9"/>
      <c r="P998" s="9"/>
      <c r="Q998" s="9"/>
      <c r="R998" s="9"/>
    </row>
    <row r="999" spans="13:18" ht="15">
      <c r="M999" s="9"/>
      <c r="N999" s="9"/>
      <c r="O999" s="9"/>
      <c r="P999" s="9"/>
      <c r="Q999" s="9"/>
      <c r="R999" s="9"/>
    </row>
    <row r="1000" spans="13:18" ht="15">
      <c r="M1000" s="9"/>
      <c r="N1000" s="9"/>
      <c r="O1000" s="9"/>
      <c r="P1000" s="9"/>
      <c r="Q1000" s="9"/>
      <c r="R1000" s="9"/>
    </row>
    <row r="1001" spans="13:18" ht="15">
      <c r="M1001" s="9"/>
      <c r="N1001" s="9"/>
      <c r="O1001" s="9"/>
      <c r="P1001" s="9"/>
      <c r="Q1001" s="9"/>
      <c r="R1001" s="9"/>
    </row>
    <row r="1002" spans="13:18" ht="15">
      <c r="M1002" s="9"/>
      <c r="N1002" s="9"/>
      <c r="O1002" s="9"/>
      <c r="P1002" s="9"/>
      <c r="Q1002" s="9"/>
      <c r="R1002" s="9"/>
    </row>
    <row r="1003" spans="13:18" ht="15">
      <c r="M1003" s="9"/>
      <c r="N1003" s="9"/>
      <c r="O1003" s="9"/>
      <c r="P1003" s="9"/>
      <c r="Q1003" s="9"/>
      <c r="R1003" s="9"/>
    </row>
    <row r="1004" spans="13:18" ht="15">
      <c r="M1004" s="9"/>
      <c r="N1004" s="9"/>
      <c r="O1004" s="9"/>
      <c r="P1004" s="9"/>
      <c r="Q1004" s="9"/>
      <c r="R1004" s="9"/>
    </row>
    <row r="1005" spans="13:18" ht="15">
      <c r="M1005" s="9"/>
      <c r="N1005" s="9"/>
      <c r="O1005" s="9"/>
      <c r="P1005" s="9"/>
      <c r="Q1005" s="9"/>
      <c r="R1005" s="9"/>
    </row>
    <row r="1006" spans="13:18" ht="15">
      <c r="M1006" s="9"/>
      <c r="N1006" s="9"/>
      <c r="O1006" s="9"/>
      <c r="P1006" s="9"/>
      <c r="Q1006" s="9"/>
      <c r="R1006" s="9"/>
    </row>
    <row r="1007" spans="13:18" ht="15">
      <c r="M1007" s="9"/>
      <c r="N1007" s="9"/>
      <c r="O1007" s="9"/>
      <c r="P1007" s="9"/>
      <c r="Q1007" s="9"/>
      <c r="R1007" s="9"/>
    </row>
    <row r="1008" spans="13:18" ht="15">
      <c r="M1008" s="9"/>
      <c r="N1008" s="9"/>
      <c r="O1008" s="9"/>
      <c r="P1008" s="9"/>
      <c r="Q1008" s="9"/>
      <c r="R1008" s="9"/>
    </row>
    <row r="1009" spans="13:18" ht="15">
      <c r="M1009" s="9"/>
      <c r="N1009" s="9"/>
      <c r="O1009" s="9"/>
      <c r="P1009" s="9"/>
      <c r="Q1009" s="9"/>
      <c r="R1009" s="9"/>
    </row>
    <row r="1010" spans="13:18" ht="15">
      <c r="M1010" s="9"/>
      <c r="N1010" s="9"/>
      <c r="O1010" s="9"/>
      <c r="P1010" s="9"/>
      <c r="Q1010" s="9"/>
      <c r="R1010" s="9"/>
    </row>
    <row r="1011" spans="13:18" ht="15">
      <c r="M1011" s="9"/>
      <c r="N1011" s="9"/>
      <c r="O1011" s="9"/>
      <c r="P1011" s="9"/>
      <c r="Q1011" s="9"/>
      <c r="R1011" s="9"/>
    </row>
    <row r="1012" spans="13:18" ht="15">
      <c r="M1012" s="9"/>
      <c r="N1012" s="9"/>
      <c r="O1012" s="9"/>
      <c r="P1012" s="9"/>
      <c r="Q1012" s="9"/>
      <c r="R1012" s="9"/>
    </row>
    <row r="1013" spans="13:18" ht="15">
      <c r="M1013" s="9"/>
      <c r="N1013" s="9"/>
      <c r="O1013" s="9"/>
      <c r="P1013" s="9"/>
      <c r="Q1013" s="9"/>
      <c r="R1013" s="9"/>
    </row>
    <row r="1014" spans="13:18" ht="15">
      <c r="M1014" s="9"/>
      <c r="N1014" s="9"/>
      <c r="O1014" s="9"/>
      <c r="P1014" s="9"/>
      <c r="Q1014" s="9"/>
      <c r="R1014" s="9"/>
    </row>
    <row r="1015" spans="13:18" ht="15">
      <c r="M1015" s="9"/>
      <c r="N1015" s="9"/>
      <c r="O1015" s="9"/>
      <c r="P1015" s="9"/>
      <c r="Q1015" s="9"/>
      <c r="R1015" s="9"/>
    </row>
    <row r="1016" spans="13:18" ht="15">
      <c r="M1016" s="9"/>
      <c r="N1016" s="9"/>
      <c r="O1016" s="9"/>
      <c r="P1016" s="9"/>
      <c r="Q1016" s="9"/>
      <c r="R1016" s="9"/>
    </row>
    <row r="1017" spans="13:18" ht="15">
      <c r="M1017" s="9"/>
      <c r="N1017" s="9"/>
      <c r="O1017" s="9"/>
      <c r="P1017" s="9"/>
      <c r="Q1017" s="9"/>
      <c r="R1017" s="9"/>
    </row>
    <row r="1018" spans="13:18" ht="15">
      <c r="M1018" s="9"/>
      <c r="N1018" s="9"/>
      <c r="O1018" s="9"/>
      <c r="P1018" s="9"/>
      <c r="Q1018" s="9"/>
      <c r="R1018" s="9"/>
    </row>
    <row r="1019" spans="13:18" ht="15">
      <c r="M1019" s="9"/>
      <c r="N1019" s="9"/>
      <c r="O1019" s="9"/>
      <c r="P1019" s="9"/>
      <c r="Q1019" s="9"/>
      <c r="R1019" s="9"/>
    </row>
    <row r="1020" spans="13:18" ht="15">
      <c r="M1020" s="9"/>
      <c r="N1020" s="9"/>
      <c r="O1020" s="9"/>
      <c r="P1020" s="9"/>
      <c r="Q1020" s="9"/>
      <c r="R1020" s="9"/>
    </row>
    <row r="1021" spans="13:18" ht="15">
      <c r="M1021" s="9"/>
      <c r="N1021" s="9"/>
      <c r="O1021" s="9"/>
      <c r="P1021" s="9"/>
      <c r="Q1021" s="9"/>
      <c r="R1021" s="9"/>
    </row>
    <row r="1022" spans="13:18" ht="15">
      <c r="M1022" s="9"/>
      <c r="N1022" s="9"/>
      <c r="O1022" s="9"/>
      <c r="P1022" s="9"/>
      <c r="Q1022" s="9"/>
      <c r="R1022" s="9"/>
    </row>
    <row r="1023" spans="13:18" ht="15">
      <c r="M1023" s="9"/>
      <c r="N1023" s="9"/>
      <c r="O1023" s="9"/>
      <c r="P1023" s="9"/>
      <c r="Q1023" s="9"/>
      <c r="R1023" s="9"/>
    </row>
    <row r="1024" spans="13:18" ht="15">
      <c r="M1024" s="9"/>
      <c r="N1024" s="9"/>
      <c r="O1024" s="9"/>
      <c r="P1024" s="9"/>
      <c r="Q1024" s="9"/>
      <c r="R1024" s="9"/>
    </row>
    <row r="1025" spans="13:18" ht="15">
      <c r="M1025" s="9"/>
      <c r="N1025" s="9"/>
      <c r="O1025" s="9"/>
      <c r="P1025" s="9"/>
      <c r="Q1025" s="9"/>
      <c r="R1025" s="9"/>
    </row>
    <row r="1026" spans="13:18" ht="15">
      <c r="M1026" s="9"/>
      <c r="N1026" s="9"/>
      <c r="O1026" s="9"/>
      <c r="P1026" s="9"/>
      <c r="Q1026" s="9"/>
      <c r="R1026" s="9"/>
    </row>
    <row r="1027" spans="13:18" ht="15">
      <c r="M1027" s="9"/>
      <c r="N1027" s="9"/>
      <c r="O1027" s="9"/>
      <c r="P1027" s="9"/>
      <c r="Q1027" s="9"/>
      <c r="R1027" s="9"/>
    </row>
    <row r="1028" spans="13:18" ht="15">
      <c r="M1028" s="9"/>
      <c r="N1028" s="9"/>
      <c r="O1028" s="9"/>
      <c r="P1028" s="9"/>
      <c r="Q1028" s="9"/>
      <c r="R1028" s="9"/>
    </row>
    <row r="1029" spans="13:18" ht="15">
      <c r="M1029" s="9"/>
      <c r="N1029" s="9"/>
      <c r="O1029" s="9"/>
      <c r="P1029" s="9"/>
      <c r="Q1029" s="9"/>
      <c r="R1029" s="9"/>
    </row>
    <row r="1030" spans="13:18" ht="15">
      <c r="M1030" s="9"/>
      <c r="N1030" s="9"/>
      <c r="O1030" s="9"/>
      <c r="P1030" s="9"/>
      <c r="Q1030" s="9"/>
      <c r="R1030" s="9"/>
    </row>
    <row r="1031" spans="13:18" ht="15">
      <c r="M1031" s="9"/>
      <c r="N1031" s="9"/>
      <c r="O1031" s="9"/>
      <c r="P1031" s="9"/>
      <c r="Q1031" s="9"/>
      <c r="R1031" s="9"/>
    </row>
    <row r="1032" spans="13:18" ht="15">
      <c r="M1032" s="9"/>
      <c r="N1032" s="9"/>
      <c r="O1032" s="9"/>
      <c r="P1032" s="9"/>
      <c r="Q1032" s="9"/>
      <c r="R1032" s="9"/>
    </row>
    <row r="1033" spans="13:18" ht="15">
      <c r="M1033" s="9"/>
      <c r="N1033" s="9"/>
      <c r="O1033" s="9"/>
      <c r="P1033" s="9"/>
      <c r="Q1033" s="9"/>
      <c r="R1033" s="9"/>
    </row>
    <row r="1034" spans="13:18" ht="15">
      <c r="M1034" s="9"/>
      <c r="N1034" s="9"/>
      <c r="O1034" s="9"/>
      <c r="P1034" s="9"/>
      <c r="Q1034" s="9"/>
      <c r="R1034" s="9"/>
    </row>
    <row r="1035" spans="13:18" ht="15">
      <c r="M1035" s="9"/>
      <c r="N1035" s="9"/>
      <c r="O1035" s="9"/>
      <c r="P1035" s="9"/>
      <c r="Q1035" s="9"/>
      <c r="R1035" s="9"/>
    </row>
    <row r="1036" spans="13:18" ht="15">
      <c r="M1036" s="9"/>
      <c r="N1036" s="9"/>
      <c r="O1036" s="9"/>
      <c r="P1036" s="9"/>
      <c r="Q1036" s="9"/>
      <c r="R1036" s="9"/>
    </row>
    <row r="1037" spans="13:18" ht="15">
      <c r="M1037" s="9"/>
      <c r="N1037" s="9"/>
      <c r="O1037" s="9"/>
      <c r="P1037" s="9"/>
      <c r="Q1037" s="9"/>
      <c r="R1037" s="9"/>
    </row>
    <row r="1038" spans="13:18" ht="15">
      <c r="M1038" s="9"/>
      <c r="N1038" s="9"/>
      <c r="O1038" s="9"/>
      <c r="P1038" s="9"/>
      <c r="Q1038" s="9"/>
      <c r="R1038" s="9"/>
    </row>
    <row r="1039" spans="13:18" ht="15">
      <c r="M1039" s="9"/>
      <c r="N1039" s="9"/>
      <c r="O1039" s="9"/>
      <c r="P1039" s="9"/>
      <c r="Q1039" s="9"/>
      <c r="R1039" s="9"/>
    </row>
    <row r="1040" spans="13:18" ht="15">
      <c r="M1040" s="9"/>
      <c r="N1040" s="9"/>
      <c r="O1040" s="9"/>
      <c r="P1040" s="9"/>
      <c r="Q1040" s="9"/>
      <c r="R1040" s="9"/>
    </row>
    <row r="1041" spans="13:18" ht="15">
      <c r="M1041" s="9"/>
      <c r="N1041" s="9"/>
      <c r="O1041" s="9"/>
      <c r="P1041" s="9"/>
      <c r="Q1041" s="9"/>
      <c r="R1041" s="9"/>
    </row>
    <row r="1042" spans="13:18" ht="15">
      <c r="M1042" s="9"/>
      <c r="N1042" s="9"/>
      <c r="O1042" s="9"/>
      <c r="P1042" s="9"/>
      <c r="Q1042" s="9"/>
      <c r="R1042" s="9"/>
    </row>
    <row r="1043" spans="13:18" ht="15">
      <c r="M1043" s="9"/>
      <c r="N1043" s="9"/>
      <c r="O1043" s="9"/>
      <c r="P1043" s="9"/>
      <c r="Q1043" s="9"/>
      <c r="R1043" s="9"/>
    </row>
    <row r="1044" spans="13:18" ht="15">
      <c r="M1044" s="9"/>
      <c r="N1044" s="9"/>
      <c r="O1044" s="9"/>
      <c r="P1044" s="9"/>
      <c r="Q1044" s="9"/>
      <c r="R1044" s="9"/>
    </row>
    <row r="1045" spans="13:18" ht="15">
      <c r="M1045" s="9"/>
      <c r="N1045" s="9"/>
      <c r="O1045" s="9"/>
      <c r="P1045" s="9"/>
      <c r="Q1045" s="9"/>
      <c r="R1045" s="9"/>
    </row>
    <row r="1046" spans="13:18" ht="15">
      <c r="M1046" s="9"/>
      <c r="N1046" s="9"/>
      <c r="O1046" s="9"/>
      <c r="P1046" s="9"/>
      <c r="Q1046" s="9"/>
      <c r="R1046" s="9"/>
    </row>
    <row r="1047" spans="13:18" ht="15">
      <c r="M1047" s="9"/>
      <c r="N1047" s="9"/>
      <c r="O1047" s="9"/>
      <c r="P1047" s="9"/>
      <c r="Q1047" s="9"/>
      <c r="R1047" s="9"/>
    </row>
    <row r="1048" spans="13:18" ht="15">
      <c r="M1048" s="9"/>
      <c r="N1048" s="9"/>
      <c r="O1048" s="9"/>
      <c r="P1048" s="9"/>
      <c r="Q1048" s="9"/>
      <c r="R1048" s="9"/>
    </row>
    <row r="1049" spans="13:18" ht="15">
      <c r="M1049" s="9"/>
      <c r="N1049" s="9"/>
      <c r="O1049" s="9"/>
      <c r="P1049" s="9"/>
      <c r="Q1049" s="9"/>
      <c r="R1049" s="9"/>
    </row>
    <row r="1050" spans="13:18" ht="15">
      <c r="M1050" s="9"/>
      <c r="N1050" s="9"/>
      <c r="O1050" s="9"/>
      <c r="P1050" s="9"/>
      <c r="Q1050" s="9"/>
      <c r="R1050" s="9"/>
    </row>
    <row r="1051" spans="13:18" ht="15">
      <c r="M1051" s="9"/>
      <c r="N1051" s="9"/>
      <c r="O1051" s="9"/>
      <c r="P1051" s="9"/>
      <c r="Q1051" s="9"/>
      <c r="R1051" s="9"/>
    </row>
    <row r="1052" spans="13:18" ht="15">
      <c r="M1052" s="9"/>
      <c r="N1052" s="9"/>
      <c r="O1052" s="9"/>
      <c r="P1052" s="9"/>
      <c r="Q1052" s="9"/>
      <c r="R1052" s="9"/>
    </row>
    <row r="1053" spans="13:18" ht="15">
      <c r="M1053" s="9"/>
      <c r="N1053" s="9"/>
      <c r="O1053" s="9"/>
      <c r="P1053" s="9"/>
      <c r="Q1053" s="9"/>
      <c r="R1053" s="9"/>
    </row>
    <row r="1054" spans="13:18" ht="15">
      <c r="M1054" s="9"/>
      <c r="N1054" s="9"/>
      <c r="O1054" s="9"/>
      <c r="P1054" s="9"/>
      <c r="Q1054" s="9"/>
      <c r="R1054" s="9"/>
    </row>
    <row r="1055" spans="13:18" ht="15">
      <c r="M1055" s="9"/>
      <c r="N1055" s="9"/>
      <c r="O1055" s="9"/>
      <c r="P1055" s="9"/>
      <c r="Q1055" s="9"/>
      <c r="R1055" s="9"/>
    </row>
    <row r="1056" spans="13:18" ht="15">
      <c r="M1056" s="9"/>
      <c r="N1056" s="9"/>
      <c r="O1056" s="9"/>
      <c r="P1056" s="9"/>
      <c r="Q1056" s="9"/>
      <c r="R1056" s="9"/>
    </row>
    <row r="1057" spans="13:18" ht="15">
      <c r="M1057" s="9"/>
      <c r="N1057" s="9"/>
      <c r="O1057" s="9"/>
      <c r="P1057" s="9"/>
      <c r="Q1057" s="9"/>
      <c r="R1057" s="9"/>
    </row>
    <row r="1058" spans="13:18" ht="15">
      <c r="M1058" s="9"/>
      <c r="N1058" s="9"/>
      <c r="O1058" s="9"/>
      <c r="P1058" s="9"/>
      <c r="Q1058" s="9"/>
      <c r="R1058" s="9"/>
    </row>
    <row r="1059" spans="13:18" ht="15">
      <c r="M1059" s="9"/>
      <c r="N1059" s="9"/>
      <c r="O1059" s="9"/>
      <c r="P1059" s="9"/>
      <c r="Q1059" s="9"/>
      <c r="R1059" s="9"/>
    </row>
    <row r="1060" spans="13:18" ht="15">
      <c r="M1060" s="9"/>
      <c r="N1060" s="9"/>
      <c r="O1060" s="9"/>
      <c r="P1060" s="9"/>
      <c r="Q1060" s="9"/>
      <c r="R1060" s="9"/>
    </row>
    <row r="1061" spans="13:18" ht="15">
      <c r="M1061" s="9"/>
      <c r="N1061" s="9"/>
      <c r="O1061" s="9"/>
      <c r="P1061" s="9"/>
      <c r="Q1061" s="9"/>
      <c r="R1061" s="9"/>
    </row>
    <row r="1062" spans="13:18" ht="15">
      <c r="M1062" s="9"/>
      <c r="N1062" s="9"/>
      <c r="O1062" s="9"/>
      <c r="P1062" s="9"/>
      <c r="Q1062" s="9"/>
      <c r="R1062" s="9"/>
    </row>
    <row r="1063" spans="13:18" ht="15">
      <c r="M1063" s="9"/>
      <c r="N1063" s="9"/>
      <c r="O1063" s="9"/>
      <c r="P1063" s="9"/>
      <c r="Q1063" s="9"/>
      <c r="R1063" s="9"/>
    </row>
    <row r="1064" spans="13:18" ht="15">
      <c r="M1064" s="9"/>
      <c r="N1064" s="9"/>
      <c r="O1064" s="9"/>
      <c r="P1064" s="9"/>
      <c r="Q1064" s="9"/>
      <c r="R1064" s="9"/>
    </row>
    <row r="1065" spans="13:18" ht="15">
      <c r="M1065" s="9"/>
      <c r="N1065" s="9"/>
      <c r="O1065" s="9"/>
      <c r="P1065" s="9"/>
      <c r="Q1065" s="9"/>
      <c r="R1065" s="9"/>
    </row>
    <row r="1066" spans="13:18" ht="15">
      <c r="M1066" s="9"/>
      <c r="N1066" s="9"/>
      <c r="O1066" s="9"/>
      <c r="P1066" s="9"/>
      <c r="Q1066" s="9"/>
      <c r="R1066" s="9"/>
    </row>
    <row r="1067" spans="13:18" ht="15">
      <c r="M1067" s="9"/>
      <c r="N1067" s="9"/>
      <c r="O1067" s="9"/>
      <c r="P1067" s="9"/>
      <c r="Q1067" s="9"/>
      <c r="R1067" s="9"/>
    </row>
    <row r="1068" spans="13:18" ht="15">
      <c r="M1068" s="9"/>
      <c r="N1068" s="9"/>
      <c r="O1068" s="9"/>
      <c r="P1068" s="9"/>
      <c r="Q1068" s="9"/>
      <c r="R1068" s="9"/>
    </row>
    <row r="1069" spans="13:18" ht="15">
      <c r="M1069" s="9"/>
      <c r="N1069" s="9"/>
      <c r="O1069" s="9"/>
      <c r="P1069" s="9"/>
      <c r="Q1069" s="9"/>
      <c r="R1069" s="9"/>
    </row>
    <row r="1070" spans="13:18" ht="15">
      <c r="M1070" s="9"/>
      <c r="N1070" s="9"/>
      <c r="O1070" s="9"/>
      <c r="P1070" s="9"/>
      <c r="Q1070" s="9"/>
      <c r="R1070" s="9"/>
    </row>
    <row r="1071" spans="13:18" ht="15">
      <c r="M1071" s="9"/>
      <c r="N1071" s="9"/>
      <c r="O1071" s="9"/>
      <c r="P1071" s="9"/>
      <c r="Q1071" s="9"/>
      <c r="R1071" s="9"/>
    </row>
    <row r="1072" spans="13:18" ht="15">
      <c r="M1072" s="9"/>
      <c r="N1072" s="9"/>
      <c r="O1072" s="9"/>
      <c r="P1072" s="9"/>
      <c r="Q1072" s="9"/>
      <c r="R1072" s="9"/>
    </row>
    <row r="1073" spans="13:18" ht="15">
      <c r="M1073" s="9"/>
      <c r="N1073" s="9"/>
      <c r="O1073" s="9"/>
      <c r="P1073" s="9"/>
      <c r="Q1073" s="9"/>
      <c r="R1073" s="9"/>
    </row>
    <row r="1074" spans="13:18" ht="15">
      <c r="M1074" s="9"/>
      <c r="N1074" s="9"/>
      <c r="O1074" s="9"/>
      <c r="P1074" s="9"/>
      <c r="Q1074" s="9"/>
      <c r="R1074" s="9"/>
    </row>
    <row r="1075" spans="13:18" ht="15">
      <c r="M1075" s="9"/>
      <c r="N1075" s="9"/>
      <c r="O1075" s="9"/>
      <c r="P1075" s="9"/>
      <c r="Q1075" s="9"/>
      <c r="R1075" s="9"/>
    </row>
    <row r="1076" spans="13:18" ht="15">
      <c r="M1076" s="9"/>
      <c r="N1076" s="9"/>
      <c r="O1076" s="9"/>
      <c r="P1076" s="9"/>
      <c r="Q1076" s="9"/>
      <c r="R1076" s="9"/>
    </row>
    <row r="1077" spans="13:18" ht="15">
      <c r="M1077" s="9"/>
      <c r="N1077" s="9"/>
      <c r="O1077" s="9"/>
      <c r="P1077" s="9"/>
      <c r="Q1077" s="9"/>
      <c r="R1077" s="9"/>
    </row>
    <row r="1078" spans="13:18" ht="15">
      <c r="M1078" s="9"/>
      <c r="N1078" s="9"/>
      <c r="O1078" s="9"/>
      <c r="P1078" s="9"/>
      <c r="Q1078" s="9"/>
      <c r="R1078" s="9"/>
    </row>
    <row r="1079" spans="13:18" ht="15">
      <c r="M1079" s="9"/>
      <c r="N1079" s="9"/>
      <c r="O1079" s="9"/>
      <c r="P1079" s="9"/>
      <c r="Q1079" s="9"/>
      <c r="R1079" s="9"/>
    </row>
    <row r="1080" spans="13:18" ht="15">
      <c r="M1080" s="9"/>
      <c r="N1080" s="9"/>
      <c r="O1080" s="9"/>
      <c r="P1080" s="9"/>
      <c r="Q1080" s="9"/>
      <c r="R1080" s="9"/>
    </row>
    <row r="1081" spans="13:18" ht="15">
      <c r="M1081" s="9"/>
      <c r="N1081" s="9"/>
      <c r="O1081" s="9"/>
      <c r="P1081" s="9"/>
      <c r="Q1081" s="9"/>
      <c r="R1081" s="9"/>
    </row>
    <row r="1082" spans="13:18" ht="15">
      <c r="M1082" s="9"/>
      <c r="N1082" s="9"/>
      <c r="O1082" s="9"/>
      <c r="P1082" s="9"/>
      <c r="Q1082" s="9"/>
      <c r="R1082" s="9"/>
    </row>
    <row r="1083" spans="13:18" ht="15">
      <c r="M1083" s="9"/>
      <c r="N1083" s="9"/>
      <c r="O1083" s="9"/>
      <c r="P1083" s="9"/>
      <c r="Q1083" s="9"/>
      <c r="R1083" s="9"/>
    </row>
    <row r="1084" spans="13:18" ht="15">
      <c r="M1084" s="9"/>
      <c r="N1084" s="9"/>
      <c r="O1084" s="9"/>
      <c r="P1084" s="9"/>
      <c r="Q1084" s="9"/>
      <c r="R1084" s="9"/>
    </row>
    <row r="1085" spans="13:18" ht="15">
      <c r="M1085" s="9"/>
      <c r="N1085" s="9"/>
      <c r="O1085" s="9"/>
      <c r="P1085" s="9"/>
      <c r="Q1085" s="9"/>
      <c r="R1085" s="9"/>
    </row>
    <row r="1086" spans="13:18" ht="15">
      <c r="M1086" s="9"/>
      <c r="N1086" s="9"/>
      <c r="O1086" s="9"/>
      <c r="P1086" s="9"/>
      <c r="Q1086" s="9"/>
      <c r="R1086" s="9"/>
    </row>
    <row r="1087" spans="13:18" ht="15">
      <c r="M1087" s="9"/>
      <c r="N1087" s="9"/>
      <c r="O1087" s="9"/>
      <c r="P1087" s="9"/>
      <c r="Q1087" s="9"/>
      <c r="R1087" s="9"/>
    </row>
    <row r="1088" spans="13:18" ht="15">
      <c r="M1088" s="9"/>
      <c r="N1088" s="9"/>
      <c r="O1088" s="9"/>
      <c r="P1088" s="9"/>
      <c r="Q1088" s="9"/>
      <c r="R1088" s="9"/>
    </row>
    <row r="1089" spans="13:18" ht="15">
      <c r="M1089" s="9"/>
      <c r="N1089" s="9"/>
      <c r="O1089" s="9"/>
      <c r="P1089" s="9"/>
      <c r="Q1089" s="9"/>
      <c r="R1089" s="9"/>
    </row>
    <row r="1090" spans="13:18" ht="15">
      <c r="M1090" s="9"/>
      <c r="N1090" s="9"/>
      <c r="O1090" s="9"/>
      <c r="P1090" s="9"/>
      <c r="Q1090" s="9"/>
      <c r="R1090" s="9"/>
    </row>
    <row r="1091" spans="13:18" ht="15">
      <c r="M1091" s="9"/>
      <c r="N1091" s="9"/>
      <c r="O1091" s="9"/>
      <c r="P1091" s="9"/>
      <c r="Q1091" s="9"/>
      <c r="R1091" s="9"/>
    </row>
    <row r="1092" spans="13:18" ht="15">
      <c r="M1092" s="9"/>
      <c r="N1092" s="9"/>
      <c r="O1092" s="9"/>
      <c r="P1092" s="9"/>
      <c r="Q1092" s="9"/>
      <c r="R1092" s="9"/>
    </row>
    <row r="1093" spans="13:18" ht="15">
      <c r="M1093" s="9"/>
      <c r="N1093" s="9"/>
      <c r="O1093" s="9"/>
      <c r="P1093" s="9"/>
      <c r="Q1093" s="9"/>
      <c r="R1093" s="9"/>
    </row>
    <row r="1094" spans="13:18" ht="15">
      <c r="M1094" s="9"/>
      <c r="N1094" s="9"/>
      <c r="O1094" s="9"/>
      <c r="P1094" s="9"/>
      <c r="Q1094" s="9"/>
      <c r="R1094" s="9"/>
    </row>
    <row r="1095" spans="13:18" ht="15">
      <c r="M1095" s="9"/>
      <c r="N1095" s="9"/>
      <c r="O1095" s="9"/>
      <c r="P1095" s="9"/>
      <c r="Q1095" s="9"/>
      <c r="R1095" s="9"/>
    </row>
    <row r="1096" spans="13:18" ht="15">
      <c r="M1096" s="9"/>
      <c r="N1096" s="9"/>
      <c r="O1096" s="9"/>
      <c r="P1096" s="9"/>
      <c r="Q1096" s="9"/>
      <c r="R1096" s="9"/>
    </row>
    <row r="1097" spans="13:18" ht="15">
      <c r="M1097" s="9"/>
      <c r="N1097" s="9"/>
      <c r="O1097" s="9"/>
      <c r="P1097" s="9"/>
      <c r="Q1097" s="9"/>
      <c r="R1097" s="9"/>
    </row>
    <row r="1098" spans="13:18" ht="15">
      <c r="M1098" s="9"/>
      <c r="N1098" s="9"/>
      <c r="O1098" s="9"/>
      <c r="P1098" s="9"/>
      <c r="Q1098" s="9"/>
      <c r="R1098" s="9"/>
    </row>
    <row r="1099" spans="13:18" ht="15">
      <c r="M1099" s="9"/>
      <c r="N1099" s="9"/>
      <c r="O1099" s="9"/>
      <c r="P1099" s="9"/>
      <c r="Q1099" s="9"/>
      <c r="R1099" s="9"/>
    </row>
    <row r="1100" spans="13:18" ht="15">
      <c r="M1100" s="9"/>
      <c r="N1100" s="9"/>
      <c r="O1100" s="9"/>
      <c r="P1100" s="9"/>
      <c r="Q1100" s="9"/>
      <c r="R1100" s="9"/>
    </row>
    <row r="1101" spans="13:18" ht="15">
      <c r="M1101" s="9"/>
      <c r="N1101" s="9"/>
      <c r="O1101" s="9"/>
      <c r="P1101" s="9"/>
      <c r="Q1101" s="9"/>
      <c r="R1101" s="9"/>
    </row>
    <row r="1102" spans="13:18" ht="15">
      <c r="M1102" s="9"/>
      <c r="N1102" s="9"/>
      <c r="O1102" s="9"/>
      <c r="P1102" s="9"/>
      <c r="Q1102" s="9"/>
      <c r="R1102" s="9"/>
    </row>
    <row r="1103" spans="13:18" ht="15">
      <c r="M1103" s="9"/>
      <c r="N1103" s="9"/>
      <c r="O1103" s="9"/>
      <c r="P1103" s="9"/>
      <c r="Q1103" s="9"/>
      <c r="R1103" s="9"/>
    </row>
    <row r="1104" spans="13:18" ht="15">
      <c r="M1104" s="9"/>
      <c r="N1104" s="9"/>
      <c r="O1104" s="9"/>
      <c r="P1104" s="9"/>
      <c r="Q1104" s="9"/>
      <c r="R1104" s="9"/>
    </row>
    <row r="1105" spans="13:18" ht="15">
      <c r="M1105" s="9"/>
      <c r="N1105" s="9"/>
      <c r="O1105" s="9"/>
      <c r="P1105" s="9"/>
      <c r="Q1105" s="9"/>
      <c r="R1105" s="9"/>
    </row>
    <row r="1106" spans="13:18" ht="15">
      <c r="M1106" s="9"/>
      <c r="N1106" s="9"/>
      <c r="O1106" s="9"/>
      <c r="P1106" s="9"/>
      <c r="Q1106" s="9"/>
      <c r="R1106" s="9"/>
    </row>
    <row r="1107" spans="13:18" ht="15">
      <c r="M1107" s="9"/>
      <c r="N1107" s="9"/>
      <c r="O1107" s="9"/>
      <c r="P1107" s="9"/>
      <c r="Q1107" s="9"/>
      <c r="R1107" s="9"/>
    </row>
    <row r="1108" spans="13:18" ht="15">
      <c r="M1108" s="9"/>
      <c r="N1108" s="9"/>
      <c r="O1108" s="9"/>
      <c r="P1108" s="9"/>
      <c r="Q1108" s="9"/>
      <c r="R1108" s="9"/>
    </row>
    <row r="1109" spans="13:18" ht="15">
      <c r="M1109" s="9"/>
      <c r="N1109" s="9"/>
      <c r="O1109" s="9"/>
      <c r="P1109" s="9"/>
      <c r="Q1109" s="9"/>
      <c r="R1109" s="9"/>
    </row>
    <row r="1110" spans="13:18" ht="15">
      <c r="M1110" s="9"/>
      <c r="N1110" s="9"/>
      <c r="O1110" s="9"/>
      <c r="P1110" s="9"/>
      <c r="Q1110" s="9"/>
      <c r="R1110" s="9"/>
    </row>
    <row r="1111" spans="13:18" ht="15">
      <c r="M1111" s="9"/>
      <c r="N1111" s="9"/>
      <c r="O1111" s="9"/>
      <c r="P1111" s="9"/>
      <c r="Q1111" s="9"/>
      <c r="R1111" s="9"/>
    </row>
    <row r="1112" spans="13:18" ht="15">
      <c r="M1112" s="9"/>
      <c r="N1112" s="9"/>
      <c r="O1112" s="9"/>
      <c r="P1112" s="9"/>
      <c r="Q1112" s="9"/>
      <c r="R1112" s="9"/>
    </row>
    <row r="1113" spans="13:18" ht="15">
      <c r="M1113" s="9"/>
      <c r="N1113" s="9"/>
      <c r="O1113" s="9"/>
      <c r="P1113" s="9"/>
      <c r="Q1113" s="9"/>
      <c r="R1113" s="9"/>
    </row>
    <row r="1114" spans="13:18" ht="15">
      <c r="M1114" s="9"/>
      <c r="N1114" s="9"/>
      <c r="O1114" s="9"/>
      <c r="P1114" s="9"/>
      <c r="Q1114" s="9"/>
      <c r="R1114" s="9"/>
    </row>
    <row r="1115" spans="13:18" ht="15">
      <c r="M1115" s="9"/>
      <c r="N1115" s="9"/>
      <c r="O1115" s="9"/>
      <c r="P1115" s="9"/>
      <c r="Q1115" s="9"/>
      <c r="R1115" s="9"/>
    </row>
    <row r="1116" spans="13:18" ht="15">
      <c r="M1116" s="9"/>
      <c r="N1116" s="9"/>
      <c r="O1116" s="9"/>
      <c r="P1116" s="9"/>
      <c r="Q1116" s="9"/>
      <c r="R1116" s="9"/>
    </row>
    <row r="1117" spans="13:18" ht="15">
      <c r="M1117" s="9"/>
      <c r="N1117" s="9"/>
      <c r="O1117" s="9"/>
      <c r="P1117" s="9"/>
      <c r="Q1117" s="9"/>
      <c r="R1117" s="9"/>
    </row>
    <row r="1118" spans="13:18" ht="15">
      <c r="M1118" s="9"/>
      <c r="N1118" s="9"/>
      <c r="O1118" s="9"/>
      <c r="P1118" s="9"/>
      <c r="Q1118" s="9"/>
      <c r="R1118" s="9"/>
    </row>
    <row r="1119" spans="13:18" ht="15">
      <c r="M1119" s="9"/>
      <c r="N1119" s="9"/>
      <c r="O1119" s="9"/>
      <c r="P1119" s="9"/>
      <c r="Q1119" s="9"/>
      <c r="R1119" s="9"/>
    </row>
    <row r="1120" spans="13:18" ht="15">
      <c r="M1120" s="9"/>
      <c r="N1120" s="9"/>
      <c r="O1120" s="9"/>
      <c r="P1120" s="9"/>
      <c r="Q1120" s="9"/>
      <c r="R1120" s="9"/>
    </row>
    <row r="1121" spans="13:18" ht="15">
      <c r="M1121" s="9"/>
      <c r="N1121" s="9"/>
      <c r="O1121" s="9"/>
      <c r="P1121" s="9"/>
      <c r="Q1121" s="9"/>
      <c r="R1121" s="9"/>
    </row>
    <row r="1122" spans="13:18" ht="15">
      <c r="M1122" s="9"/>
      <c r="N1122" s="9"/>
      <c r="O1122" s="9"/>
      <c r="P1122" s="9"/>
      <c r="Q1122" s="9"/>
      <c r="R1122" s="9"/>
    </row>
    <row r="1123" spans="13:18" ht="15">
      <c r="M1123" s="9"/>
      <c r="N1123" s="9"/>
      <c r="O1123" s="9"/>
      <c r="P1123" s="9"/>
      <c r="Q1123" s="9"/>
      <c r="R1123" s="9"/>
    </row>
    <row r="1124" spans="13:18" ht="15">
      <c r="M1124" s="9"/>
      <c r="N1124" s="9"/>
      <c r="O1124" s="9"/>
      <c r="P1124" s="9"/>
      <c r="Q1124" s="9"/>
      <c r="R1124" s="9"/>
    </row>
    <row r="1125" spans="13:18" ht="15">
      <c r="M1125" s="9"/>
      <c r="N1125" s="9"/>
      <c r="O1125" s="9"/>
      <c r="P1125" s="9"/>
      <c r="Q1125" s="9"/>
      <c r="R1125" s="9"/>
    </row>
    <row r="1126" spans="13:18" ht="15">
      <c r="M1126" s="9"/>
      <c r="N1126" s="9"/>
      <c r="O1126" s="9"/>
      <c r="P1126" s="9"/>
      <c r="Q1126" s="9"/>
      <c r="R1126" s="9"/>
    </row>
    <row r="1127" spans="13:18" ht="15">
      <c r="M1127" s="9"/>
      <c r="N1127" s="9"/>
      <c r="O1127" s="9"/>
      <c r="P1127" s="9"/>
      <c r="Q1127" s="9"/>
      <c r="R1127" s="9"/>
    </row>
    <row r="1128" spans="13:18" ht="15">
      <c r="M1128" s="9"/>
      <c r="N1128" s="9"/>
      <c r="O1128" s="9"/>
      <c r="P1128" s="9"/>
      <c r="Q1128" s="9"/>
      <c r="R1128" s="9"/>
    </row>
    <row r="1129" spans="13:18" ht="15">
      <c r="M1129" s="9"/>
      <c r="N1129" s="9"/>
      <c r="O1129" s="9"/>
      <c r="P1129" s="9"/>
      <c r="Q1129" s="9"/>
      <c r="R1129" s="9"/>
    </row>
    <row r="1130" spans="13:18" ht="15">
      <c r="M1130" s="9"/>
      <c r="N1130" s="9"/>
      <c r="O1130" s="9"/>
      <c r="P1130" s="9"/>
      <c r="Q1130" s="9"/>
      <c r="R1130" s="9"/>
    </row>
    <row r="1131" spans="13:18" ht="15">
      <c r="M1131" s="9"/>
      <c r="N1131" s="9"/>
      <c r="O1131" s="9"/>
      <c r="P1131" s="9"/>
      <c r="Q1131" s="9"/>
      <c r="R1131" s="9"/>
    </row>
    <row r="1132" spans="13:18" ht="15">
      <c r="M1132" s="9"/>
      <c r="N1132" s="9"/>
      <c r="O1132" s="9"/>
      <c r="P1132" s="9"/>
      <c r="Q1132" s="9"/>
      <c r="R1132" s="9"/>
    </row>
    <row r="1133" spans="13:18" ht="15">
      <c r="M1133" s="9"/>
      <c r="N1133" s="9"/>
      <c r="O1133" s="9"/>
      <c r="P1133" s="9"/>
      <c r="Q1133" s="9"/>
      <c r="R1133" s="9"/>
    </row>
    <row r="1134" spans="13:18" ht="15">
      <c r="M1134" s="9"/>
      <c r="N1134" s="9"/>
      <c r="O1134" s="9"/>
      <c r="P1134" s="9"/>
      <c r="Q1134" s="9"/>
      <c r="R1134" s="9"/>
    </row>
    <row r="1135" spans="13:18" ht="15">
      <c r="M1135" s="9"/>
      <c r="N1135" s="9"/>
      <c r="O1135" s="9"/>
      <c r="P1135" s="9"/>
      <c r="Q1135" s="9"/>
      <c r="R1135" s="9"/>
    </row>
    <row r="1136" spans="13:18" ht="15">
      <c r="M1136" s="9"/>
      <c r="N1136" s="9"/>
      <c r="O1136" s="9"/>
      <c r="P1136" s="9"/>
      <c r="Q1136" s="9"/>
      <c r="R1136" s="9"/>
    </row>
    <row r="1137" spans="13:18" ht="15">
      <c r="M1137" s="9"/>
      <c r="N1137" s="9"/>
      <c r="O1137" s="9"/>
      <c r="P1137" s="9"/>
      <c r="Q1137" s="9"/>
      <c r="R1137" s="9"/>
    </row>
    <row r="1138" spans="13:18" ht="15">
      <c r="M1138" s="9"/>
      <c r="N1138" s="9"/>
      <c r="O1138" s="9"/>
      <c r="P1138" s="9"/>
      <c r="Q1138" s="9"/>
      <c r="R1138" s="9"/>
    </row>
    <row r="1139" spans="13:18" ht="15">
      <c r="M1139" s="9"/>
      <c r="N1139" s="9"/>
      <c r="O1139" s="9"/>
      <c r="P1139" s="9"/>
      <c r="Q1139" s="9"/>
      <c r="R1139" s="9"/>
    </row>
    <row r="1140" spans="13:18" ht="15">
      <c r="M1140" s="9"/>
      <c r="N1140" s="9"/>
      <c r="O1140" s="9"/>
      <c r="P1140" s="9"/>
      <c r="Q1140" s="9"/>
      <c r="R1140" s="9"/>
    </row>
    <row r="1141" spans="13:18" ht="15">
      <c r="M1141" s="9"/>
      <c r="N1141" s="9"/>
      <c r="O1141" s="9"/>
      <c r="P1141" s="9"/>
      <c r="Q1141" s="9"/>
      <c r="R1141" s="9"/>
    </row>
    <row r="1142" spans="13:18" ht="15">
      <c r="M1142" s="9"/>
      <c r="N1142" s="9"/>
      <c r="O1142" s="9"/>
      <c r="P1142" s="9"/>
      <c r="Q1142" s="9"/>
      <c r="R1142" s="9"/>
    </row>
    <row r="1143" spans="13:18" ht="15">
      <c r="M1143" s="9"/>
      <c r="N1143" s="9"/>
      <c r="O1143" s="9"/>
      <c r="P1143" s="9"/>
      <c r="Q1143" s="9"/>
      <c r="R1143" s="9"/>
    </row>
  </sheetData>
  <sheetProtection/>
  <mergeCells count="9">
    <mergeCell ref="B8:B9"/>
    <mergeCell ref="L8:L9"/>
    <mergeCell ref="N8:N9"/>
    <mergeCell ref="P8:P9"/>
    <mergeCell ref="R8:R9"/>
    <mergeCell ref="J8:J9"/>
    <mergeCell ref="H8:H9"/>
    <mergeCell ref="D8:D9"/>
    <mergeCell ref="F8:F9"/>
  </mergeCells>
  <conditionalFormatting sqref="K7:L7 K34:R34">
    <cfRule type="expression" priority="4" dxfId="13" stopIfTrue="1">
      <formula>$B$4="Final"</formula>
    </cfRule>
  </conditionalFormatting>
  <conditionalFormatting sqref="M7:Q7">
    <cfRule type="expression" priority="5" dxfId="13" stopIfTrue="1">
      <formula>$B$4="Final"</formula>
    </cfRule>
  </conditionalFormatting>
  <conditionalFormatting sqref="R7">
    <cfRule type="expression" priority="2" dxfId="13" stopIfTrue="1">
      <formula>$A$2&gt;0</formula>
    </cfRule>
  </conditionalFormatting>
  <conditionalFormatting sqref="J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.77734375" style="49" customWidth="1"/>
    <col min="2" max="2" width="25.88671875" style="49" customWidth="1"/>
    <col min="3" max="3" width="2.77734375" style="49" customWidth="1"/>
    <col min="4" max="4" width="11.6640625" style="49" customWidth="1"/>
    <col min="5" max="5" width="2.77734375" style="49" customWidth="1"/>
    <col min="6" max="6" width="10.99609375" style="49" customWidth="1"/>
    <col min="7" max="7" width="2.77734375" style="49" customWidth="1"/>
    <col min="8" max="8" width="11.6640625" style="49" bestFit="1" customWidth="1"/>
    <col min="9" max="9" width="2.77734375" style="49" customWidth="1"/>
    <col min="10" max="10" width="10.4453125" style="49" customWidth="1"/>
    <col min="11" max="11" width="2.77734375" style="49" customWidth="1"/>
    <col min="12" max="12" width="8.88671875" style="49" customWidth="1"/>
    <col min="13" max="13" width="2.77734375" style="49" customWidth="1"/>
    <col min="14" max="14" width="11.99609375" style="49" customWidth="1"/>
    <col min="15" max="15" width="2.77734375" style="49" customWidth="1"/>
    <col min="16" max="16" width="10.5546875" style="49" bestFit="1" customWidth="1"/>
    <col min="17" max="17" width="2.77734375" style="49" customWidth="1"/>
    <col min="18" max="18" width="14.21484375" style="49" bestFit="1" customWidth="1"/>
    <col min="19" max="19" width="2.77734375" style="49" customWidth="1"/>
    <col min="20" max="20" width="8.88671875" style="49" customWidth="1"/>
    <col min="21" max="21" width="2.77734375" style="49" customWidth="1"/>
    <col min="22" max="16384" width="8.88671875" style="49" customWidth="1"/>
  </cols>
  <sheetData>
    <row r="1" spans="4:22" ht="15">
      <c r="D1" s="68"/>
      <c r="F1" s="68"/>
      <c r="H1" s="68"/>
      <c r="J1" s="68"/>
      <c r="L1" s="68"/>
      <c r="N1" s="68"/>
      <c r="P1" s="68"/>
      <c r="R1" s="68"/>
      <c r="T1" s="68"/>
      <c r="V1" s="68"/>
    </row>
    <row r="2" ht="15.75">
      <c r="B2" s="37" t="s">
        <v>129</v>
      </c>
    </row>
    <row r="3" s="9" customFormat="1" ht="6" customHeight="1"/>
    <row r="4" s="9" customFormat="1" ht="12.75">
      <c r="B4" s="14" t="s">
        <v>119</v>
      </c>
    </row>
    <row r="5" s="9" customFormat="1" ht="6" customHeight="1"/>
    <row r="6" s="9" customFormat="1" ht="12.75">
      <c r="B6" s="14" t="s">
        <v>146</v>
      </c>
    </row>
    <row r="7" spans="2:23" s="9" customFormat="1" ht="12.7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50" t="s">
        <v>96</v>
      </c>
      <c r="W7" s="68"/>
    </row>
    <row r="8" spans="2:22" s="59" customFormat="1" ht="25.5" customHeight="1">
      <c r="B8" s="251" t="s">
        <v>117</v>
      </c>
      <c r="D8" s="253" t="s">
        <v>85</v>
      </c>
      <c r="F8" s="253" t="s">
        <v>86</v>
      </c>
      <c r="H8" s="253" t="s">
        <v>87</v>
      </c>
      <c r="J8" s="253" t="s">
        <v>88</v>
      </c>
      <c r="L8" s="253" t="s">
        <v>24</v>
      </c>
      <c r="N8" s="253" t="s">
        <v>89</v>
      </c>
      <c r="P8" s="253" t="s">
        <v>90</v>
      </c>
      <c r="R8" s="253" t="s">
        <v>91</v>
      </c>
      <c r="T8" s="253" t="s">
        <v>92</v>
      </c>
      <c r="V8" s="253" t="s">
        <v>25</v>
      </c>
    </row>
    <row r="9" spans="2:22" s="59" customFormat="1" ht="25.5" customHeight="1">
      <c r="B9" s="252"/>
      <c r="D9" s="254"/>
      <c r="E9" s="51"/>
      <c r="F9" s="254"/>
      <c r="H9" s="254"/>
      <c r="J9" s="254"/>
      <c r="L9" s="254"/>
      <c r="N9" s="254"/>
      <c r="P9" s="254"/>
      <c r="R9" s="254"/>
      <c r="T9" s="254"/>
      <c r="V9" s="254"/>
    </row>
    <row r="10" s="9" customFormat="1" ht="6" customHeight="1"/>
    <row r="11" spans="2:25" s="9" customFormat="1" ht="12.75">
      <c r="B11" s="9" t="s">
        <v>111</v>
      </c>
      <c r="D11" s="42">
        <v>51600748.2419967</v>
      </c>
      <c r="E11" s="42"/>
      <c r="F11" s="42">
        <v>845568.896105921</v>
      </c>
      <c r="G11" s="65"/>
      <c r="H11" s="42">
        <v>35217850.3863263</v>
      </c>
      <c r="I11" s="65"/>
      <c r="J11" s="42">
        <v>5422589.1567753</v>
      </c>
      <c r="K11" s="65"/>
      <c r="L11" s="42">
        <v>2949640.44831077</v>
      </c>
      <c r="M11" s="65"/>
      <c r="N11" s="42">
        <v>22134506.2984637</v>
      </c>
      <c r="O11" s="65"/>
      <c r="P11" s="42">
        <v>508247.226582517</v>
      </c>
      <c r="Q11" s="65"/>
      <c r="R11" s="42">
        <v>5187012.24835813</v>
      </c>
      <c r="S11" s="65"/>
      <c r="T11" s="42">
        <v>8144428.4870289555</v>
      </c>
      <c r="U11" s="65"/>
      <c r="V11" s="65">
        <v>132010591.3899483</v>
      </c>
      <c r="W11" s="118"/>
      <c r="X11" s="65"/>
      <c r="Y11" s="65"/>
    </row>
    <row r="12" spans="2:25" s="9" customFormat="1" ht="12.75">
      <c r="B12" s="9" t="s">
        <v>0</v>
      </c>
      <c r="D12" s="42">
        <v>89142150.8603855</v>
      </c>
      <c r="E12" s="42"/>
      <c r="F12" s="42">
        <v>1592453.84439587</v>
      </c>
      <c r="G12" s="65"/>
      <c r="H12" s="42">
        <v>61743258.8519403</v>
      </c>
      <c r="I12" s="65"/>
      <c r="J12" s="42">
        <v>11147663.1920565</v>
      </c>
      <c r="K12" s="65"/>
      <c r="L12" s="42">
        <v>5197756.150169</v>
      </c>
      <c r="M12" s="65"/>
      <c r="N12" s="42">
        <v>42221276.4229685</v>
      </c>
      <c r="O12" s="65"/>
      <c r="P12" s="42">
        <v>493834.391381792</v>
      </c>
      <c r="Q12" s="65"/>
      <c r="R12" s="42">
        <v>8926384.97971897</v>
      </c>
      <c r="S12" s="65"/>
      <c r="T12" s="42">
        <v>14728685.506318664</v>
      </c>
      <c r="U12" s="65"/>
      <c r="V12" s="65">
        <v>235193464.19933513</v>
      </c>
      <c r="W12" s="118"/>
      <c r="X12" s="65"/>
      <c r="Y12" s="65"/>
    </row>
    <row r="13" spans="2:25" s="9" customFormat="1" ht="12.75">
      <c r="B13" s="9" t="s">
        <v>1</v>
      </c>
      <c r="D13" s="42">
        <v>77074573.2159907</v>
      </c>
      <c r="E13" s="42"/>
      <c r="F13" s="42">
        <v>1325271.97137721</v>
      </c>
      <c r="G13" s="65"/>
      <c r="H13" s="42">
        <v>60825670.0536146</v>
      </c>
      <c r="I13" s="65"/>
      <c r="J13" s="42">
        <v>7936028.91519185</v>
      </c>
      <c r="K13" s="65"/>
      <c r="L13" s="42">
        <v>4912732.82448328</v>
      </c>
      <c r="M13" s="65"/>
      <c r="N13" s="42">
        <v>35942518.0850117</v>
      </c>
      <c r="O13" s="65"/>
      <c r="P13" s="42">
        <v>174108.736588734</v>
      </c>
      <c r="Q13" s="65"/>
      <c r="R13" s="42">
        <v>8976194.39107627</v>
      </c>
      <c r="S13" s="65"/>
      <c r="T13" s="42">
        <v>16258370.566160219</v>
      </c>
      <c r="U13" s="65"/>
      <c r="V13" s="65">
        <v>213425468.7594946</v>
      </c>
      <c r="W13" s="118"/>
      <c r="X13" s="65"/>
      <c r="Y13" s="65"/>
    </row>
    <row r="14" spans="2:25" s="9" customFormat="1" ht="12.75">
      <c r="B14" s="9" t="s">
        <v>2</v>
      </c>
      <c r="D14" s="42">
        <v>75140837.8566993</v>
      </c>
      <c r="E14" s="42"/>
      <c r="F14" s="42">
        <v>1085615.4005077</v>
      </c>
      <c r="G14" s="65"/>
      <c r="H14" s="42">
        <v>51803622.8646397</v>
      </c>
      <c r="I14" s="65"/>
      <c r="J14" s="42">
        <v>6849391.09548613</v>
      </c>
      <c r="K14" s="65"/>
      <c r="L14" s="42">
        <v>4015378.01249915</v>
      </c>
      <c r="M14" s="65"/>
      <c r="N14" s="42">
        <v>29247607.4643047</v>
      </c>
      <c r="O14" s="65"/>
      <c r="P14" s="42">
        <v>168517.710905036</v>
      </c>
      <c r="Q14" s="65"/>
      <c r="R14" s="42">
        <v>9172179.6569978</v>
      </c>
      <c r="S14" s="65"/>
      <c r="T14" s="42">
        <v>12892265.767032962</v>
      </c>
      <c r="U14" s="65"/>
      <c r="V14" s="65">
        <v>190375415.82907248</v>
      </c>
      <c r="W14" s="118"/>
      <c r="X14" s="65"/>
      <c r="Y14" s="65"/>
    </row>
    <row r="15" spans="2:25" s="9" customFormat="1" ht="12.75">
      <c r="B15" s="9" t="s">
        <v>3</v>
      </c>
      <c r="D15" s="42">
        <v>110864744.881462</v>
      </c>
      <c r="E15" s="42"/>
      <c r="F15" s="42">
        <v>1753129.55400008</v>
      </c>
      <c r="G15" s="65"/>
      <c r="H15" s="42">
        <v>68290972.4161525</v>
      </c>
      <c r="I15" s="65"/>
      <c r="J15" s="42">
        <v>9138208.90794632</v>
      </c>
      <c r="K15" s="65"/>
      <c r="L15" s="42">
        <v>6511822.54611542</v>
      </c>
      <c r="M15" s="65"/>
      <c r="N15" s="42">
        <v>43292915.494997</v>
      </c>
      <c r="O15" s="65"/>
      <c r="P15" s="42">
        <v>225093.538663015</v>
      </c>
      <c r="Q15" s="65"/>
      <c r="R15" s="42">
        <v>9761289.30724335</v>
      </c>
      <c r="S15" s="65"/>
      <c r="T15" s="42">
        <v>15052429.943525607</v>
      </c>
      <c r="U15" s="65"/>
      <c r="V15" s="65">
        <v>264890606.59010532</v>
      </c>
      <c r="W15" s="118"/>
      <c r="X15" s="65"/>
      <c r="Y15" s="65"/>
    </row>
    <row r="16" spans="2:25" s="9" customFormat="1" ht="12.75">
      <c r="B16" s="9" t="s">
        <v>112</v>
      </c>
      <c r="D16" s="42">
        <v>94115350.5118031</v>
      </c>
      <c r="E16" s="42"/>
      <c r="F16" s="42">
        <v>1616587.43735663</v>
      </c>
      <c r="G16" s="65"/>
      <c r="H16" s="42">
        <v>67673354.7796415</v>
      </c>
      <c r="I16" s="65"/>
      <c r="J16" s="42">
        <v>6962346.05139868</v>
      </c>
      <c r="K16" s="65"/>
      <c r="L16" s="42">
        <v>5871581.38745963</v>
      </c>
      <c r="M16" s="65"/>
      <c r="N16" s="42">
        <v>38398513.0614688</v>
      </c>
      <c r="O16" s="65"/>
      <c r="P16" s="42">
        <v>321698.495176122</v>
      </c>
      <c r="Q16" s="65"/>
      <c r="R16" s="42">
        <v>9672286.50572549</v>
      </c>
      <c r="S16" s="65"/>
      <c r="T16" s="42">
        <v>13911659.102784146</v>
      </c>
      <c r="U16" s="65"/>
      <c r="V16" s="65">
        <v>238543377.3328142</v>
      </c>
      <c r="W16" s="118"/>
      <c r="X16" s="65"/>
      <c r="Y16" s="65"/>
    </row>
    <row r="17" spans="2:25" s="9" customFormat="1" ht="12.75">
      <c r="B17" s="9" t="s">
        <v>4</v>
      </c>
      <c r="D17" s="42">
        <v>94476343.9500086</v>
      </c>
      <c r="E17" s="42"/>
      <c r="F17" s="42">
        <v>1529479.31815327</v>
      </c>
      <c r="G17" s="65"/>
      <c r="H17" s="42">
        <v>64715695.4354388</v>
      </c>
      <c r="I17" s="65"/>
      <c r="J17" s="42">
        <v>12761395.4264954</v>
      </c>
      <c r="K17" s="65"/>
      <c r="L17" s="42">
        <v>5545029.8143506</v>
      </c>
      <c r="M17" s="65"/>
      <c r="N17" s="42">
        <v>42758348.7222728</v>
      </c>
      <c r="O17" s="65"/>
      <c r="P17" s="42">
        <v>47934.2637391197</v>
      </c>
      <c r="Q17" s="65"/>
      <c r="R17" s="42">
        <v>8042702.67120871</v>
      </c>
      <c r="S17" s="65"/>
      <c r="T17" s="42">
        <v>17512649.678220358</v>
      </c>
      <c r="U17" s="65"/>
      <c r="V17" s="65">
        <v>247389579.27988768</v>
      </c>
      <c r="W17" s="118"/>
      <c r="X17" s="65"/>
      <c r="Y17" s="65"/>
    </row>
    <row r="18" spans="2:25" s="9" customFormat="1" ht="12.75">
      <c r="B18" s="9" t="s">
        <v>5</v>
      </c>
      <c r="D18" s="42">
        <v>51367854.6168583</v>
      </c>
      <c r="E18" s="42"/>
      <c r="F18" s="42">
        <v>1009539.10890112</v>
      </c>
      <c r="G18" s="65"/>
      <c r="H18" s="42">
        <v>36589632.9436997</v>
      </c>
      <c r="I18" s="65"/>
      <c r="J18" s="42">
        <v>6389063.32383416</v>
      </c>
      <c r="K18" s="65"/>
      <c r="L18" s="42">
        <v>3208099.14609008</v>
      </c>
      <c r="M18" s="65"/>
      <c r="N18" s="42">
        <v>24169129.2038913</v>
      </c>
      <c r="O18" s="65"/>
      <c r="P18" s="42">
        <v>107276.174816023</v>
      </c>
      <c r="Q18" s="65"/>
      <c r="R18" s="42">
        <v>4881076.50484261</v>
      </c>
      <c r="S18" s="65"/>
      <c r="T18" s="42">
        <v>10843203.744777234</v>
      </c>
      <c r="U18" s="65"/>
      <c r="V18" s="65">
        <v>138564874.76771057</v>
      </c>
      <c r="W18" s="118"/>
      <c r="X18" s="65"/>
      <c r="Y18" s="65"/>
    </row>
    <row r="19" spans="2:25" s="9" customFormat="1" ht="12.75">
      <c r="B19" s="9" t="s">
        <v>6</v>
      </c>
      <c r="D19" s="42">
        <v>87929916.1563584</v>
      </c>
      <c r="E19" s="42"/>
      <c r="F19" s="42">
        <v>1506500.19051148</v>
      </c>
      <c r="G19" s="65"/>
      <c r="H19" s="42">
        <v>61136978.8009871</v>
      </c>
      <c r="I19" s="65"/>
      <c r="J19" s="42">
        <v>9301464.42373134</v>
      </c>
      <c r="K19" s="65"/>
      <c r="L19" s="42">
        <v>5214317.00997142</v>
      </c>
      <c r="M19" s="65"/>
      <c r="N19" s="42">
        <v>39179824.5512374</v>
      </c>
      <c r="O19" s="65"/>
      <c r="P19" s="42">
        <v>365928.641313968</v>
      </c>
      <c r="Q19" s="65"/>
      <c r="R19" s="42">
        <v>7076896.33419974</v>
      </c>
      <c r="S19" s="65"/>
      <c r="T19" s="42">
        <v>15164151.873440271</v>
      </c>
      <c r="U19" s="65"/>
      <c r="V19" s="65">
        <v>226875977.98175108</v>
      </c>
      <c r="W19" s="118"/>
      <c r="X19" s="65"/>
      <c r="Y19" s="65"/>
    </row>
    <row r="20" spans="2:25" s="9" customFormat="1" ht="12.75">
      <c r="B20" s="9" t="s">
        <v>7</v>
      </c>
      <c r="D20" s="42">
        <v>136706377.753348</v>
      </c>
      <c r="E20" s="42"/>
      <c r="F20" s="42">
        <v>2195509.79268241</v>
      </c>
      <c r="G20" s="65"/>
      <c r="H20" s="42">
        <v>95953865.2124574</v>
      </c>
      <c r="I20" s="65"/>
      <c r="J20" s="42">
        <v>13018955.1199248</v>
      </c>
      <c r="K20" s="65"/>
      <c r="L20" s="42">
        <v>7822694.46149081</v>
      </c>
      <c r="M20" s="65"/>
      <c r="N20" s="42">
        <v>55255440.8085225</v>
      </c>
      <c r="O20" s="65"/>
      <c r="P20" s="42">
        <v>1194545.54229126</v>
      </c>
      <c r="Q20" s="65"/>
      <c r="R20" s="42">
        <v>14248554.1288322</v>
      </c>
      <c r="S20" s="65"/>
      <c r="T20" s="42">
        <v>20397606.01867084</v>
      </c>
      <c r="U20" s="65"/>
      <c r="V20" s="65">
        <v>346793548.8382203</v>
      </c>
      <c r="W20" s="118"/>
      <c r="X20" s="65"/>
      <c r="Y20" s="65"/>
    </row>
    <row r="21" spans="2:25" s="9" customFormat="1" ht="12.75">
      <c r="B21" s="9" t="s">
        <v>113</v>
      </c>
      <c r="D21" s="42">
        <v>164506196.655957</v>
      </c>
      <c r="E21" s="42"/>
      <c r="F21" s="42">
        <v>2745988.39871401</v>
      </c>
      <c r="G21" s="65"/>
      <c r="H21" s="42">
        <v>122413047.910553</v>
      </c>
      <c r="I21" s="65"/>
      <c r="J21" s="42">
        <v>11570578.5810128</v>
      </c>
      <c r="K21" s="65"/>
      <c r="L21" s="42">
        <v>10292406.2366442</v>
      </c>
      <c r="M21" s="65"/>
      <c r="N21" s="42">
        <v>71673078.0870779</v>
      </c>
      <c r="O21" s="65"/>
      <c r="P21" s="42">
        <v>969377.356782491</v>
      </c>
      <c r="Q21" s="65"/>
      <c r="R21" s="42">
        <v>19179752.3660044</v>
      </c>
      <c r="S21" s="65"/>
      <c r="T21" s="42">
        <v>24067558.74252649</v>
      </c>
      <c r="U21" s="65"/>
      <c r="V21" s="65">
        <v>427417984.3352723</v>
      </c>
      <c r="W21" s="118"/>
      <c r="X21" s="65"/>
      <c r="Y21" s="65"/>
    </row>
    <row r="22" spans="2:25" s="9" customFormat="1" ht="12.75">
      <c r="B22" s="9" t="s">
        <v>114</v>
      </c>
      <c r="D22" s="42">
        <v>102759996.049907</v>
      </c>
      <c r="E22" s="42"/>
      <c r="F22" s="42">
        <v>1612471.30714838</v>
      </c>
      <c r="G22" s="65"/>
      <c r="H22" s="42">
        <v>77786303.6624357</v>
      </c>
      <c r="I22" s="65"/>
      <c r="J22" s="42">
        <v>7495069.82681408</v>
      </c>
      <c r="K22" s="65"/>
      <c r="L22" s="42">
        <v>5938539.38153386</v>
      </c>
      <c r="M22" s="65"/>
      <c r="N22" s="42">
        <v>40440290.3873733</v>
      </c>
      <c r="O22" s="65"/>
      <c r="P22" s="42">
        <v>2358764.33330297</v>
      </c>
      <c r="Q22" s="65"/>
      <c r="R22" s="42">
        <v>16300189.6318002</v>
      </c>
      <c r="S22" s="65"/>
      <c r="T22" s="42">
        <v>15252326.346577566</v>
      </c>
      <c r="U22" s="65"/>
      <c r="V22" s="65">
        <v>269943950.92689306</v>
      </c>
      <c r="W22" s="118"/>
      <c r="X22" s="65"/>
      <c r="Y22" s="65"/>
    </row>
    <row r="23" spans="2:25" s="9" customFormat="1" ht="12.75">
      <c r="B23" s="9" t="s">
        <v>115</v>
      </c>
      <c r="D23" s="42">
        <v>102134071.598747</v>
      </c>
      <c r="E23" s="42"/>
      <c r="F23" s="42">
        <v>1605571.96737665</v>
      </c>
      <c r="G23" s="65"/>
      <c r="H23" s="42">
        <v>69349428.9727103</v>
      </c>
      <c r="I23" s="65"/>
      <c r="J23" s="42">
        <v>7749689.47270275</v>
      </c>
      <c r="K23" s="65"/>
      <c r="L23" s="42">
        <v>6004866.8860217</v>
      </c>
      <c r="M23" s="65"/>
      <c r="N23" s="42">
        <v>39847909.1311876</v>
      </c>
      <c r="O23" s="65"/>
      <c r="P23" s="42">
        <v>757871.506671672</v>
      </c>
      <c r="Q23" s="65"/>
      <c r="R23" s="42">
        <v>12907453.6575742</v>
      </c>
      <c r="S23" s="65"/>
      <c r="T23" s="42">
        <v>15462711.53341981</v>
      </c>
      <c r="U23" s="65"/>
      <c r="V23" s="65">
        <v>255819574.7264117</v>
      </c>
      <c r="W23" s="118"/>
      <c r="X23" s="65"/>
      <c r="Y23" s="65"/>
    </row>
    <row r="24" spans="2:25" s="9" customFormat="1" ht="12.75">
      <c r="B24" s="9" t="s">
        <v>27</v>
      </c>
      <c r="D24" s="42">
        <v>96018075.7901015</v>
      </c>
      <c r="E24" s="42"/>
      <c r="F24" s="42">
        <v>1360242.63544325</v>
      </c>
      <c r="G24" s="65"/>
      <c r="H24" s="42">
        <v>57380067.6249609</v>
      </c>
      <c r="I24" s="65"/>
      <c r="J24" s="42">
        <v>7057036.25523939</v>
      </c>
      <c r="K24" s="65"/>
      <c r="L24" s="42">
        <v>5391946.942776</v>
      </c>
      <c r="M24" s="65"/>
      <c r="N24" s="42">
        <v>35527148.1988335</v>
      </c>
      <c r="O24" s="65"/>
      <c r="P24" s="42">
        <v>167442.525329094</v>
      </c>
      <c r="Q24" s="65"/>
      <c r="R24" s="42">
        <v>9063254.82605354</v>
      </c>
      <c r="S24" s="65"/>
      <c r="T24" s="42">
        <v>11353886.073477384</v>
      </c>
      <c r="U24" s="65"/>
      <c r="V24" s="65">
        <v>223319100.87221453</v>
      </c>
      <c r="W24" s="118"/>
      <c r="X24" s="65"/>
      <c r="Y24" s="65"/>
    </row>
    <row r="25" spans="2:25" s="9" customFormat="1" ht="12.75">
      <c r="B25" s="9" t="s">
        <v>8</v>
      </c>
      <c r="D25" s="42">
        <v>180096802.222732</v>
      </c>
      <c r="E25" s="42"/>
      <c r="F25" s="42">
        <v>2846467.83488933</v>
      </c>
      <c r="G25" s="65"/>
      <c r="H25" s="42">
        <v>127447067.48913</v>
      </c>
      <c r="I25" s="65"/>
      <c r="J25" s="42">
        <v>12316394.2720264</v>
      </c>
      <c r="K25" s="65"/>
      <c r="L25" s="42">
        <v>10024027.8360391</v>
      </c>
      <c r="M25" s="65"/>
      <c r="N25" s="42">
        <v>68280995.6041496</v>
      </c>
      <c r="O25" s="65"/>
      <c r="P25" s="42">
        <v>4223497.22383747</v>
      </c>
      <c r="Q25" s="65"/>
      <c r="R25" s="42">
        <v>21772445.3953065</v>
      </c>
      <c r="S25" s="65"/>
      <c r="T25" s="42">
        <v>29008356.991399504</v>
      </c>
      <c r="U25" s="65"/>
      <c r="V25" s="65">
        <v>456016054.86951</v>
      </c>
      <c r="W25" s="118"/>
      <c r="X25" s="65"/>
      <c r="Y25" s="65"/>
    </row>
    <row r="26" spans="2:25" s="9" customFormat="1" ht="12.75">
      <c r="B26" s="9" t="s">
        <v>9</v>
      </c>
      <c r="D26" s="42">
        <v>42443791.0771388</v>
      </c>
      <c r="E26" s="42"/>
      <c r="F26" s="42">
        <v>674589.537372554</v>
      </c>
      <c r="G26" s="65"/>
      <c r="H26" s="42">
        <v>33534256.8967037</v>
      </c>
      <c r="I26" s="65"/>
      <c r="J26" s="42">
        <v>2622436.67876248</v>
      </c>
      <c r="K26" s="65"/>
      <c r="L26" s="42">
        <v>2489130.85441418</v>
      </c>
      <c r="M26" s="65"/>
      <c r="N26" s="42">
        <v>16670404.266605</v>
      </c>
      <c r="O26" s="65"/>
      <c r="P26" s="42">
        <v>2145633.58262091</v>
      </c>
      <c r="Q26" s="65"/>
      <c r="R26" s="42">
        <v>5642632.63760797</v>
      </c>
      <c r="S26" s="65"/>
      <c r="T26" s="42">
        <v>6392066.965594341</v>
      </c>
      <c r="U26" s="65"/>
      <c r="V26" s="65">
        <v>112614942.49681993</v>
      </c>
      <c r="W26" s="118"/>
      <c r="X26" s="65"/>
      <c r="Y26" s="65"/>
    </row>
    <row r="27" spans="2:25" s="9" customFormat="1" ht="12.75">
      <c r="B27" s="9" t="s">
        <v>10</v>
      </c>
      <c r="D27" s="42">
        <v>136763058.585287</v>
      </c>
      <c r="E27" s="42"/>
      <c r="F27" s="42">
        <v>2200542.51661824</v>
      </c>
      <c r="G27" s="65"/>
      <c r="H27" s="42">
        <v>93006932.088277</v>
      </c>
      <c r="I27" s="65"/>
      <c r="J27" s="42">
        <v>9999008.1563538</v>
      </c>
      <c r="K27" s="65"/>
      <c r="L27" s="42">
        <v>7609042.55698402</v>
      </c>
      <c r="M27" s="65"/>
      <c r="N27" s="42">
        <v>51320941.8096254</v>
      </c>
      <c r="O27" s="65"/>
      <c r="P27" s="42">
        <v>2465636.68040986</v>
      </c>
      <c r="Q27" s="65"/>
      <c r="R27" s="42">
        <v>13302130.9711771</v>
      </c>
      <c r="S27" s="65"/>
      <c r="T27" s="42">
        <v>23651897.509206794</v>
      </c>
      <c r="U27" s="65"/>
      <c r="V27" s="65">
        <v>340319190.8739392</v>
      </c>
      <c r="W27" s="118"/>
      <c r="X27" s="65"/>
      <c r="Y27" s="65"/>
    </row>
    <row r="28" spans="2:25" s="9" customFormat="1" ht="12.75">
      <c r="B28" s="9" t="s">
        <v>11</v>
      </c>
      <c r="D28" s="42">
        <v>46586729.1906071</v>
      </c>
      <c r="E28" s="42"/>
      <c r="F28" s="42">
        <v>848344.670165859</v>
      </c>
      <c r="G28" s="65"/>
      <c r="H28" s="42">
        <v>39964525.4038958</v>
      </c>
      <c r="I28" s="65"/>
      <c r="J28" s="42">
        <v>4056601.07792351</v>
      </c>
      <c r="K28" s="65"/>
      <c r="L28" s="42">
        <v>2918452.23010419</v>
      </c>
      <c r="M28" s="65"/>
      <c r="N28" s="42">
        <v>20714004.2570003</v>
      </c>
      <c r="O28" s="65"/>
      <c r="P28" s="42">
        <v>2625414.23467047</v>
      </c>
      <c r="Q28" s="65"/>
      <c r="R28" s="42">
        <v>8260962.01338495</v>
      </c>
      <c r="S28" s="65"/>
      <c r="T28" s="42">
        <v>8929232.427183848</v>
      </c>
      <c r="U28" s="65"/>
      <c r="V28" s="65">
        <v>134904265.50493604</v>
      </c>
      <c r="W28" s="118"/>
      <c r="X28" s="65"/>
      <c r="Y28" s="65"/>
    </row>
    <row r="29" spans="2:25" s="9" customFormat="1" ht="12.75">
      <c r="B29" s="9" t="s">
        <v>12</v>
      </c>
      <c r="D29" s="42">
        <v>68618689.8186517</v>
      </c>
      <c r="E29" s="42"/>
      <c r="F29" s="42">
        <v>1003414.78731134</v>
      </c>
      <c r="G29" s="65"/>
      <c r="H29" s="42">
        <v>49379607.6769411</v>
      </c>
      <c r="I29" s="65"/>
      <c r="J29" s="42">
        <v>4217367.39021385</v>
      </c>
      <c r="K29" s="65"/>
      <c r="L29" s="42">
        <v>3866624.50275106</v>
      </c>
      <c r="M29" s="65"/>
      <c r="N29" s="42">
        <v>25492176.2601259</v>
      </c>
      <c r="O29" s="65"/>
      <c r="P29" s="42">
        <v>452037.911060673</v>
      </c>
      <c r="Q29" s="65"/>
      <c r="R29" s="42">
        <v>7995895.97537196</v>
      </c>
      <c r="S29" s="65"/>
      <c r="T29" s="42">
        <v>10366231.328083739</v>
      </c>
      <c r="U29" s="65"/>
      <c r="V29" s="65">
        <v>171392045.65051132</v>
      </c>
      <c r="W29" s="118"/>
      <c r="X29" s="65"/>
      <c r="Y29" s="65"/>
    </row>
    <row r="30" spans="2:25" s="9" customFormat="1" ht="12.75">
      <c r="B30" s="9" t="s">
        <v>13</v>
      </c>
      <c r="D30" s="42">
        <v>58018254.4551478</v>
      </c>
      <c r="E30" s="42"/>
      <c r="F30" s="42">
        <v>1078045.64566075</v>
      </c>
      <c r="G30" s="65"/>
      <c r="H30" s="42">
        <v>38598835.3034668</v>
      </c>
      <c r="I30" s="65"/>
      <c r="J30" s="42">
        <v>5629228.67768643</v>
      </c>
      <c r="K30" s="65"/>
      <c r="L30" s="42">
        <v>3906135.18349794</v>
      </c>
      <c r="M30" s="65"/>
      <c r="N30" s="42">
        <v>25967353.2540314</v>
      </c>
      <c r="O30" s="65"/>
      <c r="P30" s="42">
        <v>431.3001184612</v>
      </c>
      <c r="Q30" s="65"/>
      <c r="R30" s="42">
        <v>5649136.43266966</v>
      </c>
      <c r="S30" s="65"/>
      <c r="T30" s="42">
        <v>8913875.481537865</v>
      </c>
      <c r="U30" s="65"/>
      <c r="V30" s="65">
        <v>147761295.73381713</v>
      </c>
      <c r="W30" s="118"/>
      <c r="X30" s="65"/>
      <c r="Y30" s="65"/>
    </row>
    <row r="31" spans="2:25" s="9" customFormat="1" ht="12.75">
      <c r="B31" s="9" t="s">
        <v>14</v>
      </c>
      <c r="D31" s="42">
        <v>112581013.387178</v>
      </c>
      <c r="E31" s="42"/>
      <c r="F31" s="42">
        <v>1658490.36669628</v>
      </c>
      <c r="G31" s="65"/>
      <c r="H31" s="42">
        <v>78290130.2572678</v>
      </c>
      <c r="I31" s="65"/>
      <c r="J31" s="42">
        <v>6989576.47724358</v>
      </c>
      <c r="K31" s="65"/>
      <c r="L31" s="42">
        <v>6251472.37957695</v>
      </c>
      <c r="M31" s="65"/>
      <c r="N31" s="42">
        <v>43642609.6834288</v>
      </c>
      <c r="O31" s="65"/>
      <c r="P31" s="42">
        <v>715569.516554965</v>
      </c>
      <c r="Q31" s="65"/>
      <c r="R31" s="42">
        <v>10362327.8835135</v>
      </c>
      <c r="S31" s="65"/>
      <c r="T31" s="42">
        <v>22126005.263253093</v>
      </c>
      <c r="U31" s="65"/>
      <c r="V31" s="65">
        <v>282617195.214713</v>
      </c>
      <c r="W31" s="118"/>
      <c r="X31" s="65"/>
      <c r="Y31" s="65"/>
    </row>
    <row r="32" spans="2:25" s="9" customFormat="1" ht="12.75">
      <c r="B32" s="9" t="s">
        <v>15</v>
      </c>
      <c r="C32" s="52"/>
      <c r="D32" s="42">
        <v>239205828.12363</v>
      </c>
      <c r="E32" s="42"/>
      <c r="F32" s="42">
        <v>3908720.81861156</v>
      </c>
      <c r="G32" s="42"/>
      <c r="H32" s="42">
        <v>173520982.968758</v>
      </c>
      <c r="I32" s="42"/>
      <c r="J32" s="42">
        <v>16019382.52118</v>
      </c>
      <c r="K32" s="42"/>
      <c r="L32" s="42">
        <v>15424255.2087163</v>
      </c>
      <c r="M32" s="42"/>
      <c r="N32" s="42">
        <v>104482139.947421</v>
      </c>
      <c r="O32" s="42"/>
      <c r="P32" s="42">
        <v>1511139.10718334</v>
      </c>
      <c r="Q32" s="42"/>
      <c r="R32" s="42">
        <v>27619241.4813325</v>
      </c>
      <c r="S32" s="42"/>
      <c r="T32" s="42">
        <v>31085458.649780314</v>
      </c>
      <c r="U32" s="42"/>
      <c r="V32" s="42">
        <v>612777148.826613</v>
      </c>
      <c r="W32" s="118"/>
      <c r="X32" s="65"/>
      <c r="Y32" s="65"/>
    </row>
    <row r="33" spans="2:25" s="9" customFormat="1" ht="6" customHeight="1">
      <c r="B33" s="38"/>
      <c r="C33" s="38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X33" s="65"/>
      <c r="Y33" s="65"/>
    </row>
    <row r="34" spans="2:25" s="9" customFormat="1" ht="16.5" customHeight="1">
      <c r="B34" s="46" t="s">
        <v>116</v>
      </c>
      <c r="C34" s="38"/>
      <c r="D34" s="67">
        <v>2218151404.999995</v>
      </c>
      <c r="E34" s="67"/>
      <c r="F34" s="67">
        <v>36002545.999999896</v>
      </c>
      <c r="G34" s="67"/>
      <c r="H34" s="67">
        <v>1564622087.999998</v>
      </c>
      <c r="I34" s="67"/>
      <c r="J34" s="67">
        <v>184649474.99999952</v>
      </c>
      <c r="K34" s="67"/>
      <c r="L34" s="67">
        <v>131365951.99999964</v>
      </c>
      <c r="M34" s="67"/>
      <c r="N34" s="67">
        <v>916659130.9999981</v>
      </c>
      <c r="O34" s="67"/>
      <c r="P34" s="67">
        <v>21999999.999999963</v>
      </c>
      <c r="Q34" s="67"/>
      <c r="R34" s="67">
        <v>243999999.99999976</v>
      </c>
      <c r="S34" s="67"/>
      <c r="T34" s="67">
        <v>351515058.00000006</v>
      </c>
      <c r="U34" s="67"/>
      <c r="V34" s="67">
        <v>5668965654.999992</v>
      </c>
      <c r="X34" s="65"/>
      <c r="Y34" s="65"/>
    </row>
    <row r="35" s="9" customFormat="1" ht="12.75"/>
    <row r="36" s="9" customFormat="1" ht="12.75">
      <c r="B36" s="54" t="s">
        <v>32</v>
      </c>
    </row>
    <row r="37" spans="8:22" s="9" customFormat="1" ht="12.75">
      <c r="H37" s="53"/>
      <c r="V37" s="65"/>
    </row>
    <row r="38" s="9" customFormat="1" ht="12.75">
      <c r="H38" s="53"/>
    </row>
    <row r="39" s="9" customFormat="1" ht="20.25">
      <c r="B39" s="114"/>
    </row>
    <row r="40" s="9" customFormat="1" ht="12.75"/>
  </sheetData>
  <sheetProtection/>
  <mergeCells count="11">
    <mergeCell ref="J8:J9"/>
    <mergeCell ref="N8:N9"/>
    <mergeCell ref="B8:B9"/>
    <mergeCell ref="T8:T9"/>
    <mergeCell ref="R8:R9"/>
    <mergeCell ref="P8:P9"/>
    <mergeCell ref="V8:V9"/>
    <mergeCell ref="D8:D9"/>
    <mergeCell ref="L8:L9"/>
    <mergeCell ref="F8:F9"/>
    <mergeCell ref="H8:H9"/>
  </mergeCells>
  <conditionalFormatting sqref="V7">
    <cfRule type="expression" priority="1" dxfId="13" stopIfTrue="1">
      <formula>$A$2&gt;0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Louise Fulker</cp:lastModifiedBy>
  <cp:lastPrinted>2018-10-04T13:39:44Z</cp:lastPrinted>
  <dcterms:created xsi:type="dcterms:W3CDTF">2010-10-15T11:12:03Z</dcterms:created>
  <dcterms:modified xsi:type="dcterms:W3CDTF">2018-11-20T14:20:33Z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A23824354</vt:lpwstr>
  </property>
  <property fmtid="{D5CDD505-2E9C-101B-9397-08002B2CF9AE}" pid="3" name="Objective-Title">
    <vt:lpwstr>LGFP - Provisional Local Government Settlement 2019-20 - Key Briefing Tables - English</vt:lpwstr>
  </property>
  <property fmtid="{D5CDD505-2E9C-101B-9397-08002B2CF9AE}" pid="4" name="Objective-Comment">
    <vt:lpwstr/>
  </property>
  <property fmtid="{D5CDD505-2E9C-101B-9397-08002B2CF9AE}" pid="5" name="Objective-CreationStamp">
    <vt:filetime>2018-10-04T14:41:11Z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2018-11-20T13:33:01Z</vt:filetime>
  </property>
  <property fmtid="{D5CDD505-2E9C-101B-9397-08002B2CF9AE}" pid="9" name="Objective-ModificationStamp">
    <vt:filetime>2018-11-20T13:33:01Z</vt:filetime>
  </property>
  <property fmtid="{D5CDD505-2E9C-101B-9397-08002B2CF9AE}" pid="10" name="Objective-Owner">
    <vt:lpwstr>Edwards, Simon (EPS - LGFWP)</vt:lpwstr>
  </property>
  <property fmtid="{D5CDD505-2E9C-101B-9397-08002B2CF9AE}" pid="11" name="Objective-Path">
    <vt:lpwstr>Objective Global Folder:Business File Plan:Education &amp; Public Services (EPS):Education &amp; Public Services (EPS) - Local Government - Finance Policy:1 - Save:Unitary Authority Settlement:Administration:2019-2020:Local Authorities - 2019-2020 - Unitary Authorities Settlement - Reports &amp; Outputs:</vt:lpwstr>
  </property>
  <property fmtid="{D5CDD505-2E9C-101B-9397-08002B2CF9AE}" pid="12" name="Objective-Parent">
    <vt:lpwstr>Local Authorities - 2019-2020 - Unitary Authorities Settlement - Reports &amp; Outputs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9.0</vt:lpwstr>
  </property>
  <property fmtid="{D5CDD505-2E9C-101B-9397-08002B2CF9AE}" pid="15" name="Objective-VersionNumber">
    <vt:r8>9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lpwstr/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</Properties>
</file>