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D:\Users\PhillipsR3\Objective\Objects\"/>
    </mc:Choice>
  </mc:AlternateContent>
  <xr:revisionPtr revIDLastSave="0" documentId="13_ncr:1_{B6848F5C-38CD-4801-8B03-B29E48A9B2BD}" xr6:coauthVersionLast="47" xr6:coauthVersionMax="47" xr10:uidLastSave="{00000000-0000-0000-0000-000000000000}"/>
  <bookViews>
    <workbookView xWindow="19090" yWindow="-110" windowWidth="19420" windowHeight="10420" xr2:uid="{00000000-000D-0000-FFFF-FFFF00000000}"/>
  </bookViews>
  <sheets>
    <sheet name="Front page" sheetId="6" r:id="rId1"/>
    <sheet name="Introduction" sheetId="7" r:id="rId2"/>
    <sheet name="Notes" sheetId="8" r:id="rId3"/>
    <sheet name="Contents" sheetId="9" r:id="rId4"/>
    <sheet name="F1.1" sheetId="10" r:id="rId5"/>
  </sheets>
  <externalReferences>
    <externalReference r:id="rId6"/>
    <externalReference r:id="rId7"/>
  </externalReferences>
  <definedNames>
    <definedName name="a_TotalminusFgas">[1]RawData!$C$11:$AC$203</definedName>
    <definedName name="ktoe_to_TWh">'[2]B2.1'!$W$29</definedName>
    <definedName name="Status" localSheetId="4">#REF!</definedName>
    <definedName name="Statu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9" l="1"/>
  <c r="J37" i="10"/>
  <c r="I8" i="10" s="1"/>
  <c r="J20" i="10"/>
  <c r="J16" i="10"/>
  <c r="J15" i="10"/>
  <c r="J14" i="10"/>
  <c r="J17" i="10"/>
  <c r="J18" i="10"/>
  <c r="J19" i="10"/>
  <c r="J21" i="10"/>
  <c r="J22" i="10"/>
  <c r="J23" i="10"/>
  <c r="J24" i="10"/>
  <c r="J25" i="10"/>
  <c r="J26" i="10"/>
  <c r="J27" i="10"/>
  <c r="J28" i="10"/>
  <c r="J29" i="10"/>
  <c r="J30" i="10"/>
  <c r="J31" i="10"/>
  <c r="J32" i="10"/>
  <c r="J33" i="10"/>
  <c r="J34" i="10"/>
  <c r="J35" i="10"/>
  <c r="J36" i="10"/>
  <c r="L14" i="10" l="1"/>
  <c r="I7" i="10"/>
  <c r="J7" i="10" s="1"/>
  <c r="G3" i="10" s="1"/>
  <c r="G12" i="9" s="1"/>
  <c r="C68" i="10"/>
  <c r="L37" i="10" s="1"/>
  <c r="K15" i="10"/>
  <c r="K16" i="10"/>
  <c r="K17" i="10"/>
  <c r="K18" i="10"/>
  <c r="K19" i="10"/>
  <c r="K20" i="10"/>
  <c r="K21" i="10"/>
  <c r="K22" i="10"/>
  <c r="K23" i="10"/>
  <c r="K24" i="10"/>
  <c r="K25" i="10"/>
  <c r="K26" i="10"/>
  <c r="K27" i="10"/>
  <c r="K28" i="10"/>
  <c r="K29" i="10"/>
  <c r="K30" i="10"/>
  <c r="K31" i="10"/>
  <c r="K32" i="10"/>
  <c r="K33" i="10"/>
  <c r="K34" i="10"/>
  <c r="K35" i="10"/>
  <c r="K36" i="10"/>
  <c r="K37" i="10"/>
  <c r="K14" i="10"/>
  <c r="I3" i="10"/>
  <c r="H12" i="9" s="1"/>
  <c r="L15" i="10" l="1"/>
  <c r="L16" i="10" s="1"/>
  <c r="L17" i="10" s="1"/>
  <c r="L18" i="10" s="1"/>
  <c r="L19" i="10" s="1"/>
  <c r="L20" i="10" s="1"/>
  <c r="L21" i="10" s="1"/>
  <c r="L22" i="10" s="1"/>
  <c r="L23" i="10" s="1"/>
  <c r="L24" i="10" s="1"/>
  <c r="L25" i="10" s="1"/>
  <c r="L26" i="10" s="1"/>
  <c r="L27" i="10" s="1"/>
  <c r="L28" i="10" s="1"/>
  <c r="L29" i="10" s="1"/>
  <c r="L30" i="10" s="1"/>
  <c r="L31" i="10" s="1"/>
  <c r="L32" i="10" s="1"/>
  <c r="L33" i="10" s="1"/>
  <c r="L34" i="10" s="1"/>
  <c r="L35" i="10" s="1"/>
  <c r="L36" i="10" s="1"/>
</calcChain>
</file>

<file path=xl/sharedStrings.xml><?xml version="1.0" encoding="utf-8"?>
<sst xmlns="http://schemas.openxmlformats.org/spreadsheetml/2006/main" count="144" uniqueCount="105">
  <si>
    <t>Policy</t>
  </si>
  <si>
    <t>Indicator</t>
  </si>
  <si>
    <t>Tier</t>
  </si>
  <si>
    <t>Unit</t>
  </si>
  <si>
    <t>Desired direction of travel</t>
  </si>
  <si>
    <t>Notes:</t>
  </si>
  <si>
    <t>Trends:</t>
  </si>
  <si>
    <t>F1.1</t>
  </si>
  <si>
    <t>BaseYear</t>
  </si>
  <si>
    <t>1990</t>
  </si>
  <si>
    <t>1995</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</si>
  <si>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</si>
  <si>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</si>
  <si>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</si>
  <si>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</si>
  <si>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</si>
  <si>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</si>
  <si>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</si>
  <si>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</si>
  <si>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</si>
  <si>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</si>
  <si>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</si>
  <si>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</si>
  <si>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</si>
  <si>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</si>
  <si>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</si>
  <si>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</si>
  <si>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</si>
  <si>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</si>
  <si>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</si>
  <si>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</si>
  <si>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</si>
  <si>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</si>
  <si>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</si>
  <si>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 change from previous year</t>
  </si>
  <si>
    <t>Year</t>
  </si>
  <si>
    <t>N/A</t>
  </si>
  <si>
    <t>Decrease</t>
  </si>
  <si>
    <t>% change from base year</t>
  </si>
  <si>
    <t>Since the base year (1995), F-gas emissions have generally increased (increasing by 70% between 1995 and 2020), but have fallen since 2019. Peak emissions for the sector were between 2013 and 2017; the CB1 period started within this peak, hence why emissions within the CB1 period have declined (by 13% over CB1), despite large increases since the base year. F-gas emissions in 2020 were higher than the anticipated contribution to the CCC's 2020 pathway.</t>
  </si>
  <si>
    <t>Published:</t>
  </si>
  <si>
    <r>
      <rPr>
        <b/>
        <sz val="20"/>
        <color theme="0"/>
        <rFont val="Arial"/>
        <family val="2"/>
      </rPr>
      <t>INTRODUCTION</t>
    </r>
    <r>
      <rPr>
        <sz val="12"/>
        <color theme="0"/>
        <rFont val="Arial"/>
        <family val="2"/>
      </rPr>
      <t xml:space="preserve">
</t>
    </r>
    <r>
      <rPr>
        <sz val="14"/>
        <color theme="0"/>
        <rFont val="Arial"/>
        <family val="2"/>
      </rPr>
      <t xml:space="preserve">
</t>
    </r>
    <r>
      <rPr>
        <i/>
        <sz val="14"/>
        <color theme="0"/>
        <rFont val="Arial"/>
        <family val="2"/>
      </rPr>
      <t>Please read before continuing</t>
    </r>
  </si>
  <si>
    <t>Overarching notes</t>
  </si>
  <si>
    <t>Note number</t>
  </si>
  <si>
    <t>Note</t>
  </si>
  <si>
    <t>"CB1 progress" assesses the % change over CB1. This usually covers the years 2016-2020, but may use other years if data for this time period is unavailable (e.g. 2017-2020 in the absence of 2016 data). 
For Tier 3 indicators where a desired direction of travel could not be assigned, "CB1 progress" is replaced with "total delivery over CB1" (e.g. total investment delivered during CB1, or total number of projects delivered).</t>
  </si>
  <si>
    <t xml:space="preserve">Proposals are in red text </t>
  </si>
  <si>
    <t xml:space="preserve">2020 progress relates to the anticipated contribution to the CCC’s 2020 pathway, and assesses whether or not this contribution (usually expressed as an intended emissions reduction from the base year) has been met. </t>
  </si>
  <si>
    <t>Sector specfiic notes</t>
  </si>
  <si>
    <t>Note code</t>
  </si>
  <si>
    <t>a</t>
  </si>
  <si>
    <t>Indicator number</t>
  </si>
  <si>
    <t>CB1 progress or delivery [Note 1]</t>
  </si>
  <si>
    <t>Progress since 2020</t>
  </si>
  <si>
    <t>CB1 progress</t>
  </si>
  <si>
    <t>2020 Progress</t>
  </si>
  <si>
    <t>No.</t>
  </si>
  <si>
    <t>Policy/proposal [Note 2]</t>
  </si>
  <si>
    <t>For full details on each policy and proposal, see the LCDP1 plan at the link below:</t>
  </si>
  <si>
    <t>https://gov.wales/sites/default/files/publications/2019-06/low-carbon-delivery-plan_1.pdf</t>
  </si>
  <si>
    <t>F-gas Sector Performance Indicators</t>
  </si>
  <si>
    <t>F-gas Sector Policies and Proposals</t>
  </si>
  <si>
    <t>b</t>
  </si>
  <si>
    <t>Regulation (EU) No 517/2014 of the European Parliament and of the Council of 16 April 2014 on fluorinated greenhouse gases and repealing Regulation (EC) No 842/2006. Available here: https://eur-lex.europa.eu/legal-content/EN/TXT/PDF/?uri=CELEX:32014R0517&amp;qid=1575049037959&amp;from=EN</t>
  </si>
  <si>
    <t>Anticipated contribution to CCC’s 2020 pathway</t>
  </si>
  <si>
    <t>2020 progress [Note 3]</t>
  </si>
  <si>
    <r>
      <t>ktCO</t>
    </r>
    <r>
      <rPr>
        <vertAlign val="subscript"/>
        <sz val="9"/>
        <color theme="1"/>
        <rFont val="Arial"/>
        <family val="2"/>
      </rPr>
      <t>2</t>
    </r>
    <r>
      <rPr>
        <sz val="9"/>
        <color theme="1"/>
        <rFont val="Arial"/>
        <family val="2"/>
      </rPr>
      <t>e</t>
    </r>
  </si>
  <si>
    <t>2020 emissions 34% higher than the base year (1995)</t>
  </si>
  <si>
    <t>c</t>
  </si>
  <si>
    <t>% change</t>
  </si>
  <si>
    <t>Rating</t>
  </si>
  <si>
    <t>Linear trajectory (from base year to anticipated 2020 CCC pathway contribution)</t>
  </si>
  <si>
    <t xml:space="preserve">Data source: </t>
  </si>
  <si>
    <t>NAEI GHG 2020 (Wales)</t>
  </si>
  <si>
    <t xml:space="preserve">Release date: </t>
  </si>
  <si>
    <t xml:space="preserve">External link: </t>
  </si>
  <si>
    <t>https://naei.beis.gov.uk/reports/reports?section_id=3</t>
  </si>
  <si>
    <t xml:space="preserve">Notes: </t>
  </si>
  <si>
    <t>Hide data from here down</t>
  </si>
  <si>
    <t>Data for Anticipated CCC Pathway Contribution (based on 2016 GHGi)</t>
  </si>
  <si>
    <t>2016 GHGI Submission</t>
  </si>
  <si>
    <t>Anticipated 2020 CCC pathway contribution</t>
  </si>
  <si>
    <t>F-gas sector GHG emissions</t>
  </si>
  <si>
    <t>Indicator detailing the total GHG emissions for the F-gas sector, as defined in Prosperity for All; A Low Carbon Wales.</t>
  </si>
  <si>
    <t>F-gas total</t>
  </si>
  <si>
    <t>x</t>
  </si>
  <si>
    <t>The base year for F-gases is 1995, rather than 1990.</t>
  </si>
  <si>
    <t xml:space="preserve">The desired direction of travel is presented as 'decrease', however, the anticipated contribution to the CCC's 2020 pathway for the F-gas sector outlines that emissions in the sector can increase within CB1. </t>
  </si>
  <si>
    <r>
      <t>F-gas sector total (ktCO</t>
    </r>
    <r>
      <rPr>
        <b/>
        <vertAlign val="subscript"/>
        <sz val="9"/>
        <color theme="1"/>
        <rFont val="Arial"/>
        <family val="2"/>
      </rPr>
      <t>2</t>
    </r>
    <r>
      <rPr>
        <b/>
        <sz val="9"/>
        <color theme="1"/>
        <rFont val="Arial"/>
        <family val="2"/>
      </rPr>
      <t>e)</t>
    </r>
  </si>
  <si>
    <t>The red box surrounding data on graphs and tables indicates the years included within CB1, and therefore those included within the "CB1 progress" assessment.</t>
  </si>
  <si>
    <t>Decrease [Note d]</t>
  </si>
  <si>
    <t>Implementing the 2015 EU F-gas regulation [Note b, c]</t>
  </si>
  <si>
    <t>LCDP1 refers to the ‘2015 EU F-gas regulation’; this should be the 2014 EU F-gas regulation [Note c].</t>
  </si>
  <si>
    <t>d</t>
  </si>
  <si>
    <t xml:space="preserve">A number of tier 2 and 3 indicators have been discussed for the F-gas sector, however, due to the availability and suitability of data, no tier 2 or 3 indicators have been selected or developed. </t>
  </si>
  <si>
    <t>Indicator context:</t>
  </si>
  <si>
    <t>ok</t>
  </si>
  <si>
    <t>F-Gases Sector - CB1 Performance Indicators</t>
  </si>
  <si>
    <t>Description:</t>
  </si>
  <si>
    <t xml:space="preserve">Version: </t>
  </si>
  <si>
    <t>The Welsh Government has developed a comprehensive performance monitoring framework to track progress towards meeting the emissions reductions set out in Prosperity for All: A Low Carbon Wales. This workbook contains indicators relating to progress in the F-gases sector. These indicators track the implementation of decarbonisation policies and proposals, and the key drivers of emissions.</t>
  </si>
  <si>
    <t>Contact details:</t>
  </si>
  <si>
    <t>climatechange@gov.wales</t>
  </si>
  <si>
    <r>
      <rPr>
        <b/>
        <sz val="8"/>
        <color theme="0"/>
        <rFont val="Arial"/>
        <family val="2"/>
      </rPr>
      <t>Disclaimer</t>
    </r>
    <r>
      <rPr>
        <sz val="8"/>
        <color theme="0"/>
        <rFont val="Arial"/>
        <family val="2"/>
      </rPr>
      <t xml:space="preserve">
These spreadsheets have been prepared by Ricardo Energy &amp; Environment, a trading name of Ricardo-AEA Ltd under contract. Ricardo Energy &amp; Environment accepts no liability whatsoever to any third party for any loss or damage arising from any interpretation or use of the information contained in this document, or reliance on any views expressed therein. Welsh Government is looking to build on the development of the indicator sets and is looking to improve the accessibility of the underlying indicator data for future carbon budgets.</t>
    </r>
  </si>
  <si>
    <t>8th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</si>
</sst>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0.0%"/>
    <numFmt numFmtId="166" formatCode="_-* #,##0_-;\-* #,##0_-;_-* &quot;-&quot;??_-;_-@_-"/>
  </numFmts>
  <fonts count="42" x14ac:knownFonts="1">
    <font>
      <sz val="12"/>
      <color theme="1"/>
      <name val="Arial"/>
      <family val="2"/>
    </font>
    <font>
      <b/>
      <sz val="12"/>
      <color theme="1"/>
      <name val="Arial"/>
      <family val="2"/>
    </font>
    <font>
      <sz val="10"/>
      <color theme="1"/>
      <name val="Arial"/>
      <family val="2"/>
    </font>
    <font>
      <sz val="11"/>
      <color theme="1"/>
      <name val="Arial"/>
      <family val="2"/>
    </font>
    <font>
      <b/>
      <sz val="9"/>
      <color theme="1"/>
      <name val="Arial"/>
      <family val="2"/>
    </font>
    <font>
      <b/>
      <sz val="10"/>
      <color theme="1"/>
      <name val="Arial"/>
      <family val="2"/>
    </font>
    <font>
      <sz val="9"/>
      <color theme="1"/>
      <name val="Arial"/>
      <family val="2"/>
    </font>
    <font>
      <b/>
      <i/>
      <sz val="9"/>
      <color theme="1"/>
      <name val="Arial"/>
      <family val="2"/>
    </font>
    <font>
      <sz val="12"/>
      <color theme="1"/>
      <name val="Arial"/>
      <family val="2"/>
    </font>
    <font>
      <b/>
      <i/>
      <sz val="11"/>
      <color theme="1"/>
      <name val="Arial"/>
      <family val="2"/>
    </font>
    <font>
      <u/>
      <sz val="12"/>
      <color theme="10"/>
      <name val="Arial"/>
      <family val="2"/>
    </font>
    <font>
      <u/>
      <sz val="10"/>
      <color theme="10"/>
      <name val="Arial"/>
      <family val="2"/>
    </font>
    <font>
      <sz val="8"/>
      <color theme="1"/>
      <name val="Arial"/>
      <family val="2"/>
    </font>
    <font>
      <sz val="10"/>
      <color theme="1"/>
      <name val="Calibri"/>
      <family val="2"/>
      <scheme val="minor"/>
    </font>
    <font>
      <sz val="10"/>
      <name val="Calibri"/>
      <family val="2"/>
      <scheme val="minor"/>
    </font>
    <font>
      <i/>
      <sz val="10"/>
      <color theme="7"/>
      <name val="Calibri"/>
      <family val="2"/>
      <scheme val="minor"/>
    </font>
    <font>
      <b/>
      <sz val="14"/>
      <color theme="0"/>
      <name val="Arial"/>
      <family val="2"/>
    </font>
    <font>
      <sz val="12"/>
      <color theme="0"/>
      <name val="Arial"/>
      <family val="2"/>
    </font>
    <font>
      <b/>
      <sz val="20"/>
      <color theme="0"/>
      <name val="Arial"/>
      <family val="2"/>
    </font>
    <font>
      <sz val="14"/>
      <color theme="0"/>
      <name val="Arial"/>
      <family val="2"/>
    </font>
    <font>
      <i/>
      <sz val="14"/>
      <color theme="0"/>
      <name val="Arial"/>
      <family val="2"/>
    </font>
    <font>
      <sz val="12"/>
      <color rgb="FFFF0000"/>
      <name val="Arial"/>
      <family val="2"/>
    </font>
    <font>
      <b/>
      <sz val="12"/>
      <color theme="8"/>
      <name val="Arial"/>
      <family val="2"/>
    </font>
    <font>
      <b/>
      <sz val="12"/>
      <color theme="0"/>
      <name val="Arial"/>
      <family val="2"/>
    </font>
    <font>
      <b/>
      <sz val="10"/>
      <color theme="1" tint="4.9989318521683403E-2"/>
      <name val="Arial"/>
      <family val="2"/>
    </font>
    <font>
      <b/>
      <sz val="9"/>
      <color rgb="FF000000"/>
      <name val="Arial"/>
      <family val="2"/>
    </font>
    <font>
      <sz val="9"/>
      <color rgb="FF000000"/>
      <name val="Arial"/>
      <family val="2"/>
    </font>
    <font>
      <b/>
      <sz val="9"/>
      <color rgb="FFFF0000"/>
      <name val="Arial"/>
      <family val="2"/>
    </font>
    <font>
      <b/>
      <i/>
      <sz val="12"/>
      <color theme="1"/>
      <name val="Arial"/>
      <family val="2"/>
    </font>
    <font>
      <i/>
      <u/>
      <sz val="12"/>
      <color theme="10"/>
      <name val="Arial"/>
      <family val="2"/>
    </font>
    <font>
      <b/>
      <sz val="48"/>
      <color theme="0"/>
      <name val="Arial"/>
      <family val="2"/>
    </font>
    <font>
      <b/>
      <sz val="10"/>
      <color theme="0"/>
      <name val="Arial"/>
      <family val="2"/>
    </font>
    <font>
      <vertAlign val="subscript"/>
      <sz val="9"/>
      <color theme="1"/>
      <name val="Arial"/>
      <family val="2"/>
    </font>
    <font>
      <b/>
      <i/>
      <sz val="10"/>
      <color theme="1"/>
      <name val="Arial"/>
      <family val="2"/>
    </font>
    <font>
      <b/>
      <i/>
      <sz val="9"/>
      <color rgb="FFFF0000"/>
      <name val="Arial"/>
      <family val="2"/>
    </font>
    <font>
      <sz val="20"/>
      <color theme="1"/>
      <name val="Arial"/>
      <family val="2"/>
    </font>
    <font>
      <b/>
      <vertAlign val="subscript"/>
      <sz val="9"/>
      <color theme="1"/>
      <name val="Arial"/>
      <family val="2"/>
    </font>
    <font>
      <sz val="12"/>
      <name val="Arial"/>
      <family val="2"/>
    </font>
    <font>
      <b/>
      <sz val="10"/>
      <name val="Arial"/>
      <family val="2"/>
    </font>
    <font>
      <sz val="8"/>
      <color theme="0"/>
      <name val="Arial"/>
      <family val="2"/>
    </font>
    <font>
      <b/>
      <sz val="8"/>
      <color theme="0"/>
      <name val="Arial"/>
      <family val="2"/>
    </font>
    <font>
      <b/>
      <sz val="9"/>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FF"/>
        <bgColor indexed="64"/>
      </patternFill>
    </fill>
    <fill>
      <patternFill patternType="solid">
        <fgColor theme="1"/>
        <bgColor indexed="64"/>
      </patternFill>
    </fill>
    <fill>
      <patternFill patternType="solid">
        <fgColor rgb="FFFFFFFF"/>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4.9989318521683403E-2"/>
        <bgColor theme="4" tint="0.79998168889431442"/>
      </patternFill>
    </fill>
    <fill>
      <patternFill patternType="solid">
        <fgColor theme="8" tint="0.79998168889431442"/>
        <bgColor indexed="64"/>
      </patternFill>
    </fill>
    <fill>
      <patternFill patternType="solid">
        <fgColor theme="8"/>
        <bgColor indexed="64"/>
      </patternFill>
    </fill>
    <fill>
      <patternFill patternType="solid">
        <fgColor theme="8"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s>
  <cellStyleXfs count="6">
    <xf numFmtId="0" fontId="0" fillId="0" borderId="0"/>
    <xf numFmtId="9" fontId="8" fillId="0" borderId="0" applyFont="0" applyFill="0" applyBorder="0" applyAlignment="0" applyProtection="0"/>
    <xf numFmtId="0" fontId="10" fillId="0" borderId="0" applyNumberFormat="0" applyFill="0" applyBorder="0" applyAlignment="0" applyProtection="0"/>
    <xf numFmtId="0" fontId="13" fillId="0" borderId="0"/>
    <xf numFmtId="0" fontId="14" fillId="6" borderId="0" applyNumberFormat="0" applyFont="0" applyBorder="0" applyAlignment="0" applyProtection="0"/>
    <xf numFmtId="0" fontId="15" fillId="0" borderId="0" applyNumberFormat="0" applyBorder="0" applyAlignment="0" applyProtection="0"/>
  </cellStyleXfs>
  <cellXfs count="171">
    <xf numFmtId="0" fontId="0" fillId="0" borderId="0" xfId="0"/>
    <xf numFmtId="0" fontId="0" fillId="2" borderId="0" xfId="0" applyFill="1"/>
    <xf numFmtId="0" fontId="21" fillId="2" borderId="0" xfId="0" applyFont="1" applyFill="1"/>
    <xf numFmtId="0" fontId="22" fillId="2" borderId="0" xfId="0" applyFont="1" applyFill="1"/>
    <xf numFmtId="0" fontId="0" fillId="2" borderId="0" xfId="0" applyFill="1" applyAlignment="1">
      <alignment wrapText="1"/>
    </xf>
    <xf numFmtId="0" fontId="23" fillId="7" borderId="1" xfId="0" applyFont="1" applyFill="1" applyBorder="1"/>
    <xf numFmtId="0" fontId="23" fillId="7" borderId="1" xfId="0" applyFont="1" applyFill="1" applyBorder="1" applyAlignment="1">
      <alignment wrapText="1"/>
    </xf>
    <xf numFmtId="0" fontId="3" fillId="3" borderId="1" xfId="0" applyFont="1" applyFill="1" applyBorder="1" applyAlignment="1">
      <alignment horizontal="left" wrapText="1"/>
    </xf>
    <xf numFmtId="0" fontId="3" fillId="3" borderId="1" xfId="0" quotePrefix="1" applyFont="1" applyFill="1" applyBorder="1" applyAlignment="1">
      <alignment horizontal="left" wrapText="1"/>
    </xf>
    <xf numFmtId="0" fontId="0" fillId="2" borderId="7" xfId="0" applyFill="1" applyBorder="1"/>
    <xf numFmtId="0" fontId="0" fillId="2" borderId="11" xfId="0" applyFill="1" applyBorder="1"/>
    <xf numFmtId="0" fontId="0" fillId="2" borderId="12" xfId="0" applyFill="1" applyBorder="1"/>
    <xf numFmtId="0" fontId="6" fillId="0" borderId="1" xfId="0" applyFont="1" applyBorder="1" applyAlignment="1">
      <alignment horizontal="center" vertical="center"/>
    </xf>
    <xf numFmtId="0" fontId="6" fillId="4" borderId="1" xfId="0" applyFont="1" applyFill="1" applyBorder="1" applyAlignment="1">
      <alignment horizontal="center" vertical="center"/>
    </xf>
    <xf numFmtId="0" fontId="2" fillId="2" borderId="0" xfId="0" applyFont="1" applyFill="1"/>
    <xf numFmtId="0" fontId="0" fillId="2" borderId="0" xfId="0" applyFill="1" applyAlignment="1">
      <alignment horizontal="center"/>
    </xf>
    <xf numFmtId="2" fontId="6" fillId="0" borderId="1" xfId="0" applyNumberFormat="1" applyFont="1" applyBorder="1" applyAlignment="1">
      <alignment horizontal="center" vertical="center"/>
    </xf>
    <xf numFmtId="0" fontId="28" fillId="2" borderId="0" xfId="0" applyFont="1" applyFill="1"/>
    <xf numFmtId="0" fontId="29" fillId="2" borderId="0" xfId="2" applyFont="1" applyFill="1"/>
    <xf numFmtId="0" fontId="5" fillId="9" borderId="1" xfId="0" applyFont="1" applyFill="1" applyBorder="1" applyAlignment="1">
      <alignment horizontal="center" vertical="center" wrapText="1"/>
    </xf>
    <xf numFmtId="0" fontId="24" fillId="9" borderId="1" xfId="0" applyFont="1" applyFill="1" applyBorder="1" applyAlignment="1">
      <alignment horizontal="center" vertical="center"/>
    </xf>
    <xf numFmtId="0" fontId="24" fillId="9" borderId="1" xfId="0" applyFont="1" applyFill="1" applyBorder="1" applyAlignment="1">
      <alignment horizontal="center" vertical="center" wrapText="1"/>
    </xf>
    <xf numFmtId="0" fontId="24" fillId="9" borderId="1" xfId="0" quotePrefix="1" applyFont="1" applyFill="1" applyBorder="1" applyAlignment="1">
      <alignment horizontal="center" vertical="center" wrapText="1"/>
    </xf>
    <xf numFmtId="0" fontId="3" fillId="0" borderId="1" xfId="0" quotePrefix="1" applyFont="1" applyFill="1" applyBorder="1" applyAlignment="1">
      <alignment horizontal="left" wrapText="1"/>
    </xf>
    <xf numFmtId="0" fontId="0" fillId="3" borderId="0" xfId="0" applyFill="1"/>
    <xf numFmtId="0" fontId="0" fillId="3" borderId="11" xfId="0" applyFill="1" applyBorder="1"/>
    <xf numFmtId="0" fontId="2" fillId="0" borderId="1" xfId="0" applyFont="1" applyBorder="1" applyAlignment="1">
      <alignment horizontal="center" vertical="center"/>
    </xf>
    <xf numFmtId="2" fontId="3" fillId="3" borderId="1" xfId="0" applyNumberFormat="1" applyFont="1" applyFill="1" applyBorder="1" applyAlignment="1">
      <alignment horizontal="center" vertical="center"/>
    </xf>
    <xf numFmtId="0" fontId="6" fillId="0" borderId="1" xfId="0" quotePrefix="1" applyFont="1" applyBorder="1" applyAlignment="1">
      <alignment horizontal="center" vertical="center" wrapText="1"/>
    </xf>
    <xf numFmtId="0" fontId="6" fillId="0" borderId="1" xfId="0" quotePrefix="1" applyFont="1" applyBorder="1" applyAlignment="1">
      <alignment horizontal="center" vertical="center"/>
    </xf>
    <xf numFmtId="0" fontId="31" fillId="9" borderId="1" xfId="0" applyFont="1" applyFill="1" applyBorder="1" applyAlignment="1">
      <alignment horizontal="center" vertical="center"/>
    </xf>
    <xf numFmtId="0" fontId="31" fillId="9" borderId="1" xfId="0" applyFont="1" applyFill="1" applyBorder="1" applyAlignment="1">
      <alignment horizontal="center" vertical="center" wrapText="1"/>
    </xf>
    <xf numFmtId="0" fontId="31" fillId="9" borderId="1" xfId="0" quotePrefix="1" applyFont="1" applyFill="1" applyBorder="1" applyAlignment="1">
      <alignment horizontal="center" vertical="center" wrapText="1"/>
    </xf>
    <xf numFmtId="0" fontId="2" fillId="10" borderId="7" xfId="0" applyFont="1" applyFill="1" applyBorder="1"/>
    <xf numFmtId="0" fontId="2" fillId="10" borderId="11" xfId="0" applyFont="1" applyFill="1" applyBorder="1"/>
    <xf numFmtId="0" fontId="2" fillId="10" borderId="12" xfId="0" applyFont="1" applyFill="1" applyBorder="1" applyAlignment="1">
      <alignment vertical="center"/>
    </xf>
    <xf numFmtId="0" fontId="2" fillId="10" borderId="12" xfId="0" applyFont="1" applyFill="1" applyBorder="1" applyAlignment="1">
      <alignment horizontal="center" vertical="center"/>
    </xf>
    <xf numFmtId="0" fontId="2" fillId="10" borderId="12" xfId="0" applyFont="1" applyFill="1" applyBorder="1"/>
    <xf numFmtId="0" fontId="2" fillId="10" borderId="0" xfId="0" applyFont="1" applyFill="1"/>
    <xf numFmtId="0" fontId="2" fillId="10" borderId="0" xfId="0" applyFont="1" applyFill="1" applyAlignment="1">
      <alignment vertical="center"/>
    </xf>
    <xf numFmtId="0" fontId="0" fillId="3" borderId="12" xfId="0" applyFill="1" applyBorder="1"/>
    <xf numFmtId="0" fontId="9" fillId="3" borderId="0" xfId="0" applyFont="1" applyFill="1" applyAlignment="1">
      <alignment horizontal="right" vertical="center"/>
    </xf>
    <xf numFmtId="2" fontId="3" fillId="3" borderId="0" xfId="0" applyNumberFormat="1" applyFont="1" applyFill="1" applyAlignment="1">
      <alignment horizontal="center"/>
    </xf>
    <xf numFmtId="0" fontId="4" fillId="2" borderId="1" xfId="0" applyFont="1" applyFill="1" applyBorder="1" applyAlignment="1">
      <alignment horizontal="center" vertical="center" wrapText="1"/>
    </xf>
    <xf numFmtId="9" fontId="6" fillId="3" borderId="1" xfId="1" applyFont="1" applyFill="1" applyBorder="1" applyAlignment="1">
      <alignment horizontal="center" vertical="center"/>
    </xf>
    <xf numFmtId="0" fontId="12" fillId="3" borderId="1" xfId="0" applyFont="1" applyFill="1" applyBorder="1" applyAlignment="1">
      <alignment horizontal="center" vertical="center"/>
    </xf>
    <xf numFmtId="0" fontId="4" fillId="2" borderId="1" xfId="0" applyFont="1" applyFill="1" applyBorder="1" applyAlignment="1">
      <alignment horizontal="center"/>
    </xf>
    <xf numFmtId="0" fontId="0" fillId="3" borderId="1" xfId="0" applyFill="1" applyBorder="1" applyAlignment="1">
      <alignment horizontal="center"/>
    </xf>
    <xf numFmtId="164" fontId="6" fillId="3" borderId="1" xfId="0" applyNumberFormat="1" applyFont="1" applyFill="1" applyBorder="1" applyAlignment="1">
      <alignment horizontal="center"/>
    </xf>
    <xf numFmtId="9" fontId="6" fillId="3" borderId="1" xfId="1" applyFont="1" applyFill="1" applyBorder="1" applyAlignment="1">
      <alignment horizontal="center"/>
    </xf>
    <xf numFmtId="165" fontId="6" fillId="3" borderId="1" xfId="1" applyNumberFormat="1" applyFont="1" applyFill="1" applyBorder="1" applyAlignment="1">
      <alignment horizontal="center"/>
    </xf>
    <xf numFmtId="1" fontId="6" fillId="3" borderId="1" xfId="1" applyNumberFormat="1" applyFont="1" applyFill="1" applyBorder="1" applyAlignment="1">
      <alignment horizontal="center"/>
    </xf>
    <xf numFmtId="0" fontId="6" fillId="3" borderId="0" xfId="0" applyFont="1" applyFill="1"/>
    <xf numFmtId="0" fontId="5" fillId="3" borderId="0" xfId="0" applyFont="1" applyFill="1"/>
    <xf numFmtId="0" fontId="6" fillId="3" borderId="0" xfId="0" applyFont="1" applyFill="1" applyAlignment="1">
      <alignment wrapText="1"/>
    </xf>
    <xf numFmtId="0" fontId="33" fillId="2" borderId="1" xfId="0" applyFont="1" applyFill="1" applyBorder="1"/>
    <xf numFmtId="0" fontId="33" fillId="2" borderId="1" xfId="0" applyFont="1" applyFill="1" applyBorder="1" applyAlignment="1">
      <alignment horizontal="left" vertical="top"/>
    </xf>
    <xf numFmtId="0" fontId="7" fillId="3" borderId="0" xfId="0" applyFont="1" applyFill="1" applyAlignment="1">
      <alignment horizontal="left" vertical="top"/>
    </xf>
    <xf numFmtId="0" fontId="0" fillId="3" borderId="0" xfId="0" applyFill="1" applyAlignment="1">
      <alignment horizontal="left"/>
    </xf>
    <xf numFmtId="0" fontId="34" fillId="11" borderId="0" xfId="0" applyFont="1" applyFill="1" applyAlignment="1">
      <alignment horizontal="left" vertical="top"/>
    </xf>
    <xf numFmtId="0" fontId="0" fillId="11" borderId="0" xfId="0" applyFill="1" applyAlignment="1">
      <alignment horizontal="left"/>
    </xf>
    <xf numFmtId="0" fontId="0" fillId="11" borderId="0" xfId="0" applyFill="1"/>
    <xf numFmtId="0" fontId="0" fillId="5" borderId="0" xfId="0" applyFill="1"/>
    <xf numFmtId="0" fontId="28" fillId="5" borderId="0" xfId="0" applyFont="1" applyFill="1"/>
    <xf numFmtId="0" fontId="33" fillId="5" borderId="0" xfId="0" applyFont="1" applyFill="1"/>
    <xf numFmtId="0" fontId="33" fillId="2" borderId="4" xfId="0" applyFont="1" applyFill="1" applyBorder="1" applyAlignment="1">
      <alignment wrapText="1"/>
    </xf>
    <xf numFmtId="0" fontId="33" fillId="2" borderId="1" xfId="0" applyFont="1" applyFill="1" applyBorder="1" applyAlignment="1">
      <alignment wrapText="1"/>
    </xf>
    <xf numFmtId="0" fontId="27" fillId="2" borderId="1" xfId="0" applyFont="1" applyFill="1" applyBorder="1" applyAlignment="1">
      <alignment horizontal="left" vertical="center" wrapText="1"/>
    </xf>
    <xf numFmtId="0" fontId="4" fillId="12" borderId="1" xfId="0" applyFont="1" applyFill="1" applyBorder="1"/>
    <xf numFmtId="1" fontId="6" fillId="10" borderId="1" xfId="1" applyNumberFormat="1" applyFont="1" applyFill="1" applyBorder="1" applyAlignment="1">
      <alignment horizontal="center"/>
    </xf>
    <xf numFmtId="2" fontId="35" fillId="3" borderId="1" xfId="0" applyNumberFormat="1" applyFont="1" applyFill="1" applyBorder="1" applyAlignment="1">
      <alignment horizontal="center" vertical="center"/>
    </xf>
    <xf numFmtId="9" fontId="12" fillId="3" borderId="1" xfId="1" applyNumberFormat="1" applyFont="1" applyFill="1" applyBorder="1" applyAlignment="1">
      <alignment horizontal="center" vertical="center" wrapText="1"/>
    </xf>
    <xf numFmtId="0" fontId="4" fillId="9" borderId="1" xfId="0" quotePrefix="1" applyFont="1" applyFill="1" applyBorder="1" applyAlignment="1">
      <alignment horizontal="center" vertical="center" wrapText="1"/>
    </xf>
    <xf numFmtId="1" fontId="6" fillId="3" borderId="1" xfId="1" applyNumberFormat="1" applyFont="1" applyFill="1" applyBorder="1" applyAlignment="1">
      <alignment horizontal="right"/>
    </xf>
    <xf numFmtId="166" fontId="4" fillId="3" borderId="1" xfId="0" applyNumberFormat="1" applyFont="1" applyFill="1" applyBorder="1" applyAlignment="1">
      <alignment horizontal="right" vertical="center" wrapText="1"/>
    </xf>
    <xf numFmtId="0" fontId="4" fillId="2" borderId="6" xfId="0" applyFont="1" applyFill="1" applyBorder="1" applyAlignment="1">
      <alignment horizontal="center"/>
    </xf>
    <xf numFmtId="1" fontId="6" fillId="10" borderId="6" xfId="1" applyNumberFormat="1" applyFont="1" applyFill="1" applyBorder="1" applyAlignment="1">
      <alignment horizontal="center"/>
    </xf>
    <xf numFmtId="165" fontId="6" fillId="3" borderId="6" xfId="1" applyNumberFormat="1" applyFont="1" applyFill="1" applyBorder="1" applyAlignment="1">
      <alignment horizontal="center"/>
    </xf>
    <xf numFmtId="1" fontId="6" fillId="3" borderId="6" xfId="1" applyNumberFormat="1" applyFont="1" applyFill="1" applyBorder="1" applyAlignment="1">
      <alignment horizontal="center"/>
    </xf>
    <xf numFmtId="0" fontId="4" fillId="2" borderId="14" xfId="0" applyFont="1" applyFill="1" applyBorder="1" applyAlignment="1">
      <alignment horizontal="center"/>
    </xf>
    <xf numFmtId="1" fontId="6" fillId="10" borderId="15" xfId="1" applyNumberFormat="1" applyFont="1" applyFill="1" applyBorder="1" applyAlignment="1">
      <alignment horizontal="center"/>
    </xf>
    <xf numFmtId="165" fontId="6" fillId="3" borderId="15" xfId="1" applyNumberFormat="1" applyFont="1" applyFill="1" applyBorder="1" applyAlignment="1">
      <alignment horizontal="center"/>
    </xf>
    <xf numFmtId="1" fontId="6" fillId="3" borderId="16" xfId="1" applyNumberFormat="1" applyFont="1" applyFill="1" applyBorder="1" applyAlignment="1">
      <alignment horizontal="center"/>
    </xf>
    <xf numFmtId="0" fontId="4" fillId="2" borderId="17" xfId="0" applyFont="1" applyFill="1" applyBorder="1" applyAlignment="1">
      <alignment horizontal="center"/>
    </xf>
    <xf numFmtId="1" fontId="6" fillId="3" borderId="18" xfId="1" applyNumberFormat="1" applyFont="1" applyFill="1" applyBorder="1" applyAlignment="1">
      <alignment horizontal="center"/>
    </xf>
    <xf numFmtId="0" fontId="4" fillId="2" borderId="19" xfId="0" applyFont="1" applyFill="1" applyBorder="1" applyAlignment="1">
      <alignment horizontal="center"/>
    </xf>
    <xf numFmtId="1" fontId="6" fillId="10" borderId="20" xfId="1" applyNumberFormat="1" applyFont="1" applyFill="1" applyBorder="1" applyAlignment="1">
      <alignment horizontal="center"/>
    </xf>
    <xf numFmtId="165" fontId="6" fillId="3" borderId="20" xfId="1" applyNumberFormat="1" applyFont="1" applyFill="1" applyBorder="1" applyAlignment="1">
      <alignment horizontal="center"/>
    </xf>
    <xf numFmtId="1" fontId="6" fillId="3" borderId="21" xfId="0" applyNumberFormat="1" applyFont="1" applyFill="1" applyBorder="1" applyAlignment="1">
      <alignment horizontal="center"/>
    </xf>
    <xf numFmtId="0" fontId="6" fillId="10" borderId="1" xfId="2" applyFont="1" applyFill="1" applyBorder="1" applyAlignment="1">
      <alignment horizontal="center"/>
    </xf>
    <xf numFmtId="0" fontId="37" fillId="10" borderId="1" xfId="2" quotePrefix="1" applyFont="1" applyFill="1" applyBorder="1" applyAlignment="1">
      <alignment horizontal="center" vertical="center"/>
    </xf>
    <xf numFmtId="0" fontId="0" fillId="2" borderId="12" xfId="0" applyFill="1" applyBorder="1" applyAlignment="1">
      <alignment vertical="center"/>
    </xf>
    <xf numFmtId="0" fontId="0" fillId="2" borderId="0" xfId="0" applyFill="1" applyAlignment="1">
      <alignment vertical="center"/>
    </xf>
    <xf numFmtId="0" fontId="25" fillId="10" borderId="1" xfId="0" applyFont="1" applyFill="1" applyBorder="1" applyAlignment="1">
      <alignment horizontal="center" vertical="center" wrapText="1"/>
    </xf>
    <xf numFmtId="0" fontId="38" fillId="9" borderId="1" xfId="0" applyFont="1" applyFill="1" applyBorder="1" applyAlignment="1">
      <alignment horizontal="center"/>
    </xf>
    <xf numFmtId="0" fontId="0" fillId="13" borderId="0" xfId="0" applyFill="1"/>
    <xf numFmtId="0" fontId="39" fillId="15" borderId="7" xfId="0" quotePrefix="1" applyFont="1" applyFill="1" applyBorder="1" applyAlignment="1">
      <alignment horizontal="left" vertical="center" wrapText="1"/>
    </xf>
    <xf numFmtId="0" fontId="39" fillId="15" borderId="11" xfId="0" applyFont="1" applyFill="1" applyBorder="1" applyAlignment="1">
      <alignment horizontal="left" vertical="center" wrapText="1"/>
    </xf>
    <xf numFmtId="0" fontId="39" fillId="15" borderId="8" xfId="0" applyFont="1" applyFill="1" applyBorder="1" applyAlignment="1">
      <alignment horizontal="left" vertical="center" wrapText="1"/>
    </xf>
    <xf numFmtId="0" fontId="39" fillId="15" borderId="9" xfId="0" applyFont="1" applyFill="1" applyBorder="1" applyAlignment="1">
      <alignment horizontal="left" vertical="center" wrapText="1"/>
    </xf>
    <xf numFmtId="0" fontId="39" fillId="15" borderId="13" xfId="0" applyFont="1" applyFill="1" applyBorder="1" applyAlignment="1">
      <alignment horizontal="left" vertical="center" wrapText="1"/>
    </xf>
    <xf numFmtId="0" fontId="39" fillId="15" borderId="2" xfId="0" applyFont="1" applyFill="1" applyBorder="1" applyAlignment="1">
      <alignment horizontal="left" vertical="center" wrapText="1"/>
    </xf>
    <xf numFmtId="0" fontId="28" fillId="2" borderId="1" xfId="0" applyFont="1" applyFill="1" applyBorder="1" applyAlignment="1">
      <alignment horizontal="center" vertical="center" wrapText="1"/>
    </xf>
    <xf numFmtId="0" fontId="10" fillId="3" borderId="7" xfId="2" applyFill="1" applyBorder="1" applyAlignment="1">
      <alignment horizontal="center" vertical="center"/>
    </xf>
    <xf numFmtId="0" fontId="21" fillId="3" borderId="11"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3" xfId="0" applyFont="1" applyFill="1" applyBorder="1" applyAlignment="1">
      <alignment horizontal="center" vertical="center"/>
    </xf>
    <xf numFmtId="0" fontId="21" fillId="3" borderId="2" xfId="0" applyFont="1" applyFill="1" applyBorder="1" applyAlignment="1">
      <alignment horizontal="center" vertical="center"/>
    </xf>
    <xf numFmtId="0" fontId="16" fillId="14" borderId="1" xfId="0" quotePrefix="1" applyFont="1" applyFill="1" applyBorder="1" applyAlignment="1">
      <alignment horizontal="center" vertical="center"/>
    </xf>
    <xf numFmtId="0" fontId="16" fillId="14" borderId="1" xfId="0" applyFont="1" applyFill="1" applyBorder="1" applyAlignment="1">
      <alignment horizontal="center" vertical="center"/>
    </xf>
    <xf numFmtId="0" fontId="41" fillId="3" borderId="7" xfId="0" applyFont="1" applyFill="1" applyBorder="1" applyAlignment="1">
      <alignment horizontal="center" vertical="center" wrapText="1"/>
    </xf>
    <xf numFmtId="0" fontId="41" fillId="3" borderId="11" xfId="0" applyFont="1" applyFill="1" applyBorder="1" applyAlignment="1">
      <alignment horizontal="center" vertical="center" wrapText="1"/>
    </xf>
    <xf numFmtId="0" fontId="41" fillId="3" borderId="8" xfId="0" applyFont="1" applyFill="1" applyBorder="1" applyAlignment="1">
      <alignment horizontal="center" vertical="center" wrapText="1"/>
    </xf>
    <xf numFmtId="0" fontId="41" fillId="3" borderId="9" xfId="0" applyFont="1" applyFill="1" applyBorder="1" applyAlignment="1">
      <alignment horizontal="center" vertical="center" wrapText="1"/>
    </xf>
    <xf numFmtId="0" fontId="41" fillId="3" borderId="13"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37" fillId="3" borderId="7" xfId="0" applyFont="1" applyFill="1" applyBorder="1" applyAlignment="1">
      <alignment horizontal="center" vertical="center"/>
    </xf>
    <xf numFmtId="0" fontId="37" fillId="3" borderId="11" xfId="0" applyFont="1" applyFill="1" applyBorder="1" applyAlignment="1">
      <alignment horizontal="center" vertical="center"/>
    </xf>
    <xf numFmtId="0" fontId="37" fillId="3" borderId="8" xfId="0" applyFont="1" applyFill="1" applyBorder="1" applyAlignment="1">
      <alignment horizontal="center" vertical="center"/>
    </xf>
    <xf numFmtId="0" fontId="37" fillId="3" borderId="9" xfId="0" applyFont="1" applyFill="1" applyBorder="1" applyAlignment="1">
      <alignment horizontal="center" vertical="center"/>
    </xf>
    <xf numFmtId="0" fontId="37" fillId="3" borderId="13" xfId="0" applyFont="1" applyFill="1" applyBorder="1" applyAlignment="1">
      <alignment horizontal="center" vertical="center"/>
    </xf>
    <xf numFmtId="0" fontId="37" fillId="3" borderId="2" xfId="0" applyFont="1" applyFill="1" applyBorder="1" applyAlignment="1">
      <alignment horizontal="center" vertical="center"/>
    </xf>
    <xf numFmtId="0" fontId="17" fillId="7" borderId="0" xfId="0" applyFont="1" applyFill="1" applyAlignment="1">
      <alignment horizontal="center" vertical="center" wrapText="1"/>
    </xf>
    <xf numFmtId="0" fontId="17" fillId="7" borderId="0" xfId="0" applyFont="1" applyFill="1" applyAlignment="1">
      <alignment horizontal="center" vertic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4" borderId="1" xfId="0" applyFont="1" applyFill="1" applyBorder="1" applyAlignment="1">
      <alignment horizontal="center"/>
    </xf>
    <xf numFmtId="0" fontId="24" fillId="9" borderId="1" xfId="0" applyFont="1" applyFill="1" applyBorder="1" applyAlignment="1">
      <alignment horizontal="center" vertical="center" wrapText="1"/>
    </xf>
    <xf numFmtId="0" fontId="38" fillId="9" borderId="1" xfId="0" applyFont="1" applyFill="1" applyBorder="1" applyAlignment="1">
      <alignment horizontal="left"/>
    </xf>
    <xf numFmtId="0" fontId="26" fillId="8" borderId="1" xfId="0" quotePrefix="1" applyFont="1" applyFill="1" applyBorder="1" applyAlignment="1">
      <alignment horizontal="left" vertical="center" wrapText="1"/>
    </xf>
    <xf numFmtId="0" fontId="26" fillId="8" borderId="1" xfId="0" applyFont="1" applyFill="1" applyBorder="1" applyAlignment="1">
      <alignment horizontal="left" vertical="center" wrapText="1"/>
    </xf>
    <xf numFmtId="0" fontId="24" fillId="9" borderId="6" xfId="0" applyFont="1" applyFill="1" applyBorder="1" applyAlignment="1">
      <alignment horizontal="center" vertical="center"/>
    </xf>
    <xf numFmtId="0" fontId="24" fillId="9" borderId="3" xfId="0" applyFont="1" applyFill="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1" fillId="4" borderId="1" xfId="0" quotePrefix="1" applyFont="1" applyFill="1" applyBorder="1" applyAlignment="1">
      <alignment horizontal="center"/>
    </xf>
    <xf numFmtId="0" fontId="5" fillId="9" borderId="6"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24" fillId="9" borderId="7" xfId="0" applyFont="1" applyFill="1" applyBorder="1" applyAlignment="1">
      <alignment horizontal="center" vertical="center" wrapText="1"/>
    </xf>
    <xf numFmtId="0" fontId="24" fillId="9" borderId="8" xfId="0" applyFont="1" applyFill="1" applyBorder="1" applyAlignment="1">
      <alignment horizontal="center" vertical="center" wrapText="1"/>
    </xf>
    <xf numFmtId="0" fontId="24" fillId="9" borderId="9" xfId="0" applyFont="1" applyFill="1" applyBorder="1" applyAlignment="1">
      <alignment horizontal="center" vertical="center" wrapText="1"/>
    </xf>
    <xf numFmtId="0" fontId="24" fillId="9" borderId="2" xfId="0" applyFont="1" applyFill="1" applyBorder="1" applyAlignment="1">
      <alignment horizontal="center" vertical="center" wrapText="1"/>
    </xf>
    <xf numFmtId="0" fontId="24" fillId="9" borderId="6" xfId="0" applyFont="1" applyFill="1" applyBorder="1" applyAlignment="1">
      <alignment horizontal="center" vertical="center" wrapText="1"/>
    </xf>
    <xf numFmtId="0" fontId="24" fillId="9" borderId="3" xfId="0" applyFont="1" applyFill="1" applyBorder="1" applyAlignment="1">
      <alignment horizontal="center" vertical="center" wrapText="1"/>
    </xf>
    <xf numFmtId="14" fontId="2" fillId="3" borderId="1" xfId="0" quotePrefix="1" applyNumberFormat="1" applyFont="1" applyFill="1" applyBorder="1" applyAlignment="1">
      <alignment horizontal="left"/>
    </xf>
    <xf numFmtId="14" fontId="2" fillId="3" borderId="1" xfId="0" applyNumberFormat="1" applyFont="1" applyFill="1" applyBorder="1" applyAlignment="1">
      <alignment horizontal="left"/>
    </xf>
    <xf numFmtId="0" fontId="30" fillId="10" borderId="0" xfId="0" quotePrefix="1" applyFont="1" applyFill="1" applyAlignment="1">
      <alignment horizontal="center" vertical="center" wrapText="1"/>
    </xf>
    <xf numFmtId="0" fontId="31" fillId="9" borderId="4" xfId="0" applyFont="1" applyFill="1" applyBorder="1" applyAlignment="1">
      <alignment horizontal="center" vertical="center" wrapText="1"/>
    </xf>
    <xf numFmtId="0" fontId="31" fillId="9" borderId="5"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5" fillId="2" borderId="1" xfId="0" quotePrefix="1" applyFont="1" applyFill="1" applyBorder="1" applyAlignment="1">
      <alignment horizontal="left"/>
    </xf>
    <xf numFmtId="0" fontId="5" fillId="2" borderId="1" xfId="0" applyFont="1" applyFill="1" applyBorder="1" applyAlignment="1">
      <alignment horizontal="left"/>
    </xf>
    <xf numFmtId="0" fontId="6" fillId="0" borderId="1" xfId="0" quotePrefix="1" applyFont="1" applyBorder="1" applyAlignment="1">
      <alignment horizontal="left" vertical="center" wrapText="1"/>
    </xf>
    <xf numFmtId="0" fontId="6" fillId="0" borderId="1" xfId="0" applyFont="1" applyBorder="1" applyAlignment="1">
      <alignment horizontal="left" vertical="center" wrapText="1"/>
    </xf>
    <xf numFmtId="0" fontId="6" fillId="0" borderId="4" xfId="0" applyFont="1" applyBorder="1" applyAlignment="1">
      <alignment vertical="center" wrapText="1"/>
    </xf>
    <xf numFmtId="0" fontId="6" fillId="0" borderId="10" xfId="0" applyFont="1" applyBorder="1" applyAlignment="1">
      <alignment vertical="center" wrapText="1"/>
    </xf>
    <xf numFmtId="0" fontId="6" fillId="0" borderId="5" xfId="0" applyFont="1" applyBorder="1" applyAlignment="1">
      <alignment vertical="center" wrapText="1"/>
    </xf>
    <xf numFmtId="0" fontId="6" fillId="0" borderId="1" xfId="0" applyFont="1" applyBorder="1" applyAlignment="1">
      <alignment vertical="center" wrapText="1"/>
    </xf>
    <xf numFmtId="0" fontId="5" fillId="2" borderId="4" xfId="0" applyFont="1" applyFill="1" applyBorder="1" applyAlignment="1">
      <alignment horizontal="left"/>
    </xf>
    <xf numFmtId="0" fontId="5" fillId="2" borderId="10" xfId="0" applyFont="1" applyFill="1" applyBorder="1" applyAlignment="1">
      <alignment horizontal="left"/>
    </xf>
    <xf numFmtId="0" fontId="5" fillId="2" borderId="5" xfId="0" applyFont="1" applyFill="1" applyBorder="1" applyAlignment="1">
      <alignment horizontal="left"/>
    </xf>
    <xf numFmtId="0" fontId="6" fillId="0" borderId="4" xfId="0" quotePrefix="1" applyFont="1" applyBorder="1" applyAlignment="1">
      <alignment horizontal="left" wrapText="1"/>
    </xf>
    <xf numFmtId="0" fontId="6" fillId="0" borderId="10" xfId="0" applyFont="1" applyBorder="1" applyAlignment="1">
      <alignment horizontal="left" wrapText="1"/>
    </xf>
    <xf numFmtId="0" fontId="6" fillId="0" borderId="5" xfId="0" applyFont="1" applyBorder="1" applyAlignment="1">
      <alignment horizontal="left" wrapText="1"/>
    </xf>
    <xf numFmtId="14" fontId="11" fillId="3" borderId="1" xfId="2" quotePrefix="1" applyNumberFormat="1" applyFont="1" applyFill="1" applyBorder="1" applyAlignment="1">
      <alignment horizontal="left"/>
    </xf>
    <xf numFmtId="0" fontId="33" fillId="2" borderId="1" xfId="0" applyFont="1" applyFill="1" applyBorder="1" applyAlignment="1">
      <alignment horizontal="left" vertical="top"/>
    </xf>
    <xf numFmtId="14" fontId="2" fillId="3" borderId="1" xfId="0" quotePrefix="1" applyNumberFormat="1" applyFont="1" applyFill="1" applyBorder="1" applyAlignment="1">
      <alignment horizontal="left" wrapText="1"/>
    </xf>
    <xf numFmtId="14" fontId="11" fillId="3" borderId="1" xfId="2" applyNumberFormat="1" applyFont="1" applyFill="1" applyBorder="1" applyAlignment="1">
      <alignment horizontal="left"/>
    </xf>
    <xf numFmtId="14" fontId="2" fillId="0" borderId="1" xfId="0" applyNumberFormat="1" applyFont="1" applyBorder="1" applyAlignment="1">
      <alignment horizontal="center"/>
    </xf>
  </cellXfs>
  <cellStyles count="6">
    <cellStyle name="Check Cell 4" xfId="4" xr:uid="{0BA58688-AD21-4375-97CA-5EA484945020}"/>
    <cellStyle name="Hyperlink" xfId="2" builtinId="8"/>
    <cellStyle name="Normal" xfId="0" builtinId="0"/>
    <cellStyle name="Normal 3 2" xfId="3" xr:uid="{F3D08810-4E99-42B6-B8AE-ED1812FBD200}"/>
    <cellStyle name="Note 2" xfId="5" xr:uid="{B21B6691-F05A-4153-831A-40625EAEA2C7}"/>
    <cellStyle name="Per cent" xfId="1" builtinId="5"/>
  </cellStyles>
  <dxfs count="5">
    <dxf>
      <font>
        <strike val="0"/>
        <outline val="0"/>
        <shadow val="0"/>
        <u val="none"/>
        <vertAlign val="baseline"/>
        <sz val="9"/>
        <color theme="1"/>
        <name val="Arial"/>
        <scheme val="none"/>
      </font>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theme="1"/>
        <name val="Arial"/>
        <scheme val="none"/>
      </font>
      <fill>
        <patternFill patternType="solid">
          <fgColor indexed="64"/>
          <bgColor theme="0" tint="-0.14999847407452621"/>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theme="1" tint="4.9989318521683403E-2"/>
        <name val="Arial"/>
        <scheme val="none"/>
      </font>
      <fill>
        <patternFill patternType="solid">
          <fgColor indexed="64"/>
          <bgColor theme="8"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66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8" /><Relationship Type="http://schemas.openxmlformats.org/officeDocument/2006/relationships/worksheet" Target="worksheets/sheet3.xml" Id="rId3" /><Relationship Type="http://schemas.openxmlformats.org/officeDocument/2006/relationships/externalLink" Target="externalLinks/externalLink2.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externalLink" Target="externalLinks/externalLink1.xml" Id="rId6" /><Relationship Type="http://schemas.openxmlformats.org/officeDocument/2006/relationships/calcChain" Target="calcChain.xml" Id="rId11" /><Relationship Type="http://schemas.openxmlformats.org/officeDocument/2006/relationships/worksheet" Target="worksheets/sheet5.xml" Id="rId5" /><Relationship Type="http://schemas.openxmlformats.org/officeDocument/2006/relationships/sharedStrings" Target="sharedStrings.xml" Id="rId10" /><Relationship Type="http://schemas.openxmlformats.org/officeDocument/2006/relationships/worksheet" Target="worksheets/sheet4.xml" Id="rId4" /><Relationship Type="http://schemas.openxmlformats.org/officeDocument/2006/relationships/styles" Target="styles.xml" Id="rId9" /><Relationship Type="http://schemas.openxmlformats.org/officeDocument/2006/relationships/customXml" Target="/customXML/item2.xml" Id="Rd6e74bf7246742ec"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42613199100656"/>
          <c:y val="3.1871385926142026E-2"/>
          <c:w val="0.83238805031732288"/>
          <c:h val="0.69866530036564078"/>
        </c:manualLayout>
      </c:layout>
      <c:lineChart>
        <c:grouping val="standard"/>
        <c:varyColors val="0"/>
        <c:ser>
          <c:idx val="0"/>
          <c:order val="0"/>
          <c:tx>
            <c:v>F-gas emissions</c:v>
          </c:tx>
          <c:spPr>
            <a:ln w="28575" cap="rnd">
              <a:solidFill>
                <a:schemeClr val="accent1"/>
              </a:solidFill>
              <a:round/>
            </a:ln>
            <a:effectLst/>
          </c:spPr>
          <c:marker>
            <c:symbol val="none"/>
          </c:marker>
          <c:dPt>
            <c:idx val="0"/>
            <c:marker>
              <c:symbol val="none"/>
            </c:marker>
            <c:bubble3D val="0"/>
            <c:spPr>
              <a:ln w="15875" cap="rnd">
                <a:solidFill>
                  <a:schemeClr val="bg1">
                    <a:lumMod val="50000"/>
                  </a:schemeClr>
                </a:solidFill>
                <a:prstDash val="sysDash"/>
                <a:round/>
              </a:ln>
              <a:effectLst/>
            </c:spPr>
            <c:extLst>
              <c:ext xmlns:c16="http://schemas.microsoft.com/office/drawing/2014/chart" uri="{C3380CC4-5D6E-409C-BE32-E72D297353CC}">
                <c16:uniqueId val="{00000001-B2CE-4728-A5FB-76FE1FE62427}"/>
              </c:ext>
            </c:extLst>
          </c:dPt>
          <c:cat>
            <c:strRef>
              <c:f>'F1.1'!$H$14:$H$37</c:f>
              <c:strCache>
                <c:ptCount val="24"/>
                <c:pt idx="0">
                  <c:v>1995</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strCache>
            </c:strRef>
          </c:cat>
          <c:val>
            <c:numRef>
              <c:f>'F1.1'!$I$14:$I$37</c:f>
              <c:numCache>
                <c:formatCode>0</c:formatCode>
                <c:ptCount val="24"/>
                <c:pt idx="0">
                  <c:v>295.76829938040419</c:v>
                </c:pt>
                <c:pt idx="1">
                  <c:v>301.09304847543643</c:v>
                </c:pt>
                <c:pt idx="2">
                  <c:v>344.69634957946187</c:v>
                </c:pt>
                <c:pt idx="3">
                  <c:v>444.33974799665521</c:v>
                </c:pt>
                <c:pt idx="4">
                  <c:v>461.9118213179562</c:v>
                </c:pt>
                <c:pt idx="5">
                  <c:v>486.93852797896272</c:v>
                </c:pt>
                <c:pt idx="6">
                  <c:v>448.50544120684089</c:v>
                </c:pt>
                <c:pt idx="7">
                  <c:v>439.48157871770047</c:v>
                </c:pt>
                <c:pt idx="8">
                  <c:v>490.98723376276882</c:v>
                </c:pt>
                <c:pt idx="9">
                  <c:v>521.77033122016871</c:v>
                </c:pt>
                <c:pt idx="10">
                  <c:v>526.63899840199053</c:v>
                </c:pt>
                <c:pt idx="11">
                  <c:v>539.93128082677936</c:v>
                </c:pt>
                <c:pt idx="12">
                  <c:v>525.8670276681072</c:v>
                </c:pt>
                <c:pt idx="13">
                  <c:v>521.75571888883121</c:v>
                </c:pt>
                <c:pt idx="14">
                  <c:v>541.78822437459951</c:v>
                </c:pt>
                <c:pt idx="15">
                  <c:v>565.55405236486149</c:v>
                </c:pt>
                <c:pt idx="16">
                  <c:v>578.65882799389669</c:v>
                </c:pt>
                <c:pt idx="17">
                  <c:v>580.00162779924779</c:v>
                </c:pt>
                <c:pt idx="18">
                  <c:v>578.70873178120405</c:v>
                </c:pt>
                <c:pt idx="19">
                  <c:v>580.87240077577678</c:v>
                </c:pt>
                <c:pt idx="20">
                  <c:v>576.74695103147667</c:v>
                </c:pt>
                <c:pt idx="21">
                  <c:v>570.4435686882689</c:v>
                </c:pt>
                <c:pt idx="22">
                  <c:v>541.05525446967931</c:v>
                </c:pt>
                <c:pt idx="23">
                  <c:v>503.96292954066462</c:v>
                </c:pt>
              </c:numCache>
            </c:numRef>
          </c:val>
          <c:smooth val="0"/>
          <c:extLst>
            <c:ext xmlns:c16="http://schemas.microsoft.com/office/drawing/2014/chart" uri="{C3380CC4-5D6E-409C-BE32-E72D297353CC}">
              <c16:uniqueId val="{00000000-16EC-4E02-913D-CE179B0A20F4}"/>
            </c:ext>
          </c:extLst>
        </c:ser>
        <c:ser>
          <c:idx val="3"/>
          <c:order val="1"/>
          <c:tx>
            <c:v>Base Year</c:v>
          </c:tx>
          <c:spPr>
            <a:ln w="28575" cap="rnd">
              <a:solidFill>
                <a:schemeClr val="tx1"/>
              </a:solidFill>
              <a:prstDash val="sysDot"/>
              <a:round/>
            </a:ln>
            <a:effectLst/>
          </c:spPr>
          <c:marker>
            <c:symbol val="none"/>
          </c:marker>
          <c:cat>
            <c:strRef>
              <c:f>'F1.1'!$H$14:$H$37</c:f>
              <c:strCache>
                <c:ptCount val="24"/>
                <c:pt idx="0">
                  <c:v>1995</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strCache>
            </c:strRef>
          </c:cat>
          <c:val>
            <c:numRef>
              <c:f>('F1.1'!$I$12,'F1.1'!$I$12,'F1.1'!$I$12,'F1.1'!$I$12,'F1.1'!$I$12,'F1.1'!$I$12,'F1.1'!$I$12,'F1.1'!$I$12,'F1.1'!$I$12,'F1.1'!$I$12,'F1.1'!$I$12,'F1.1'!$I$12,'F1.1'!$I$12,'F1.1'!$I$12,'F1.1'!$I$12,'F1.1'!$I$12,'F1.1'!$I$12,'F1.1'!$I$12,'F1.1'!$I$12,'F1.1'!$I$12,'F1.1'!$I$12,'F1.1'!$I$12,'F1.1'!$I$12,'F1.1'!$I$12)</c:f>
              <c:numCache>
                <c:formatCode>0</c:formatCode>
                <c:ptCount val="24"/>
                <c:pt idx="0">
                  <c:v>295.76829938040419</c:v>
                </c:pt>
                <c:pt idx="1">
                  <c:v>295.76829938040419</c:v>
                </c:pt>
                <c:pt idx="2">
                  <c:v>295.76829938040419</c:v>
                </c:pt>
                <c:pt idx="3">
                  <c:v>295.76829938040419</c:v>
                </c:pt>
                <c:pt idx="4">
                  <c:v>295.76829938040419</c:v>
                </c:pt>
                <c:pt idx="5">
                  <c:v>295.76829938040419</c:v>
                </c:pt>
                <c:pt idx="6">
                  <c:v>295.76829938040419</c:v>
                </c:pt>
                <c:pt idx="7">
                  <c:v>295.76829938040419</c:v>
                </c:pt>
                <c:pt idx="8">
                  <c:v>295.76829938040419</c:v>
                </c:pt>
                <c:pt idx="9">
                  <c:v>295.76829938040419</c:v>
                </c:pt>
                <c:pt idx="10">
                  <c:v>295.76829938040419</c:v>
                </c:pt>
                <c:pt idx="11">
                  <c:v>295.76829938040419</c:v>
                </c:pt>
                <c:pt idx="12">
                  <c:v>295.76829938040419</c:v>
                </c:pt>
                <c:pt idx="13">
                  <c:v>295.76829938040419</c:v>
                </c:pt>
                <c:pt idx="14">
                  <c:v>295.76829938040419</c:v>
                </c:pt>
                <c:pt idx="15">
                  <c:v>295.76829938040419</c:v>
                </c:pt>
                <c:pt idx="16">
                  <c:v>295.76829938040419</c:v>
                </c:pt>
                <c:pt idx="17">
                  <c:v>295.76829938040419</c:v>
                </c:pt>
                <c:pt idx="18">
                  <c:v>295.76829938040419</c:v>
                </c:pt>
                <c:pt idx="19">
                  <c:v>295.76829938040419</c:v>
                </c:pt>
                <c:pt idx="20">
                  <c:v>295.76829938040419</c:v>
                </c:pt>
                <c:pt idx="21">
                  <c:v>295.76829938040419</c:v>
                </c:pt>
                <c:pt idx="22">
                  <c:v>295.76829938040419</c:v>
                </c:pt>
                <c:pt idx="23">
                  <c:v>295.76829938040419</c:v>
                </c:pt>
              </c:numCache>
            </c:numRef>
          </c:val>
          <c:smooth val="0"/>
          <c:extLst>
            <c:ext xmlns:c16="http://schemas.microsoft.com/office/drawing/2014/chart" uri="{C3380CC4-5D6E-409C-BE32-E72D297353CC}">
              <c16:uniqueId val="{00000001-16EC-4E02-913D-CE179B0A20F4}"/>
            </c:ext>
          </c:extLst>
        </c:ser>
        <c:ser>
          <c:idx val="5"/>
          <c:order val="2"/>
          <c:tx>
            <c:v>CCC's 2020 pathway contribution</c:v>
          </c:tx>
          <c:spPr>
            <a:ln w="22225" cap="rnd">
              <a:solidFill>
                <a:schemeClr val="accent1"/>
              </a:solidFill>
              <a:prstDash val="dash"/>
              <a:round/>
            </a:ln>
            <a:effectLst/>
          </c:spPr>
          <c:marker>
            <c:symbol val="none"/>
          </c:marker>
          <c:cat>
            <c:strRef>
              <c:f>'F1.1'!$H$14:$H$37</c:f>
              <c:strCache>
                <c:ptCount val="24"/>
                <c:pt idx="0">
                  <c:v>1995</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strCache>
            </c:strRef>
          </c:cat>
          <c:val>
            <c:numRef>
              <c:f>('F1.1'!$C$68,'F1.1'!$C$68,'F1.1'!$C$68,'F1.1'!$C$68,'F1.1'!$C$68,'F1.1'!$C$68,'F1.1'!$C$68,'F1.1'!$C$68,'F1.1'!$C$68,'F1.1'!$C$68,'F1.1'!$C$68,'F1.1'!$C$68,'F1.1'!$C$68,'F1.1'!$C$68,'F1.1'!$C$68,'F1.1'!$C$68,'F1.1'!$C$68,'F1.1'!$C$68,'F1.1'!$C$68,'F1.1'!$C$68,'F1.1'!$C$68,'F1.1'!$C$68,'F1.1'!$C$68,'F1.1'!$C$68)</c:f>
            </c:numRef>
          </c:val>
          <c:smooth val="0"/>
          <c:extLst>
            <c:ext xmlns:c16="http://schemas.microsoft.com/office/drawing/2014/chart" uri="{C3380CC4-5D6E-409C-BE32-E72D297353CC}">
              <c16:uniqueId val="{00000002-16EC-4E02-913D-CE179B0A20F4}"/>
            </c:ext>
          </c:extLst>
        </c:ser>
        <c:ser>
          <c:idx val="1"/>
          <c:order val="3"/>
          <c:tx>
            <c:v>Linear Trajectory</c:v>
          </c:tx>
          <c:spPr>
            <a:ln w="19050" cap="rnd">
              <a:solidFill>
                <a:schemeClr val="accent1">
                  <a:lumMod val="20000"/>
                  <a:lumOff val="80000"/>
                </a:schemeClr>
              </a:solidFill>
              <a:round/>
            </a:ln>
            <a:effectLst/>
          </c:spPr>
          <c:marker>
            <c:symbol val="none"/>
          </c:marker>
          <c:cat>
            <c:strRef>
              <c:f>'F1.1'!$H$14:$H$37</c:f>
              <c:strCache>
                <c:ptCount val="24"/>
                <c:pt idx="0">
                  <c:v>1995</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strCache>
            </c:strRef>
          </c:cat>
          <c:val>
            <c:numRef>
              <c:f>'F1.1'!$L$14:$L$37</c:f>
              <c:numCache>
                <c:formatCode>0</c:formatCode>
                <c:ptCount val="24"/>
                <c:pt idx="0">
                  <c:v>295.76829938040419</c:v>
                </c:pt>
                <c:pt idx="1">
                  <c:v>299.95835028829322</c:v>
                </c:pt>
                <c:pt idx="2">
                  <c:v>304.14840119618225</c:v>
                </c:pt>
                <c:pt idx="3">
                  <c:v>308.33845210407128</c:v>
                </c:pt>
                <c:pt idx="4">
                  <c:v>312.52850301196031</c:v>
                </c:pt>
                <c:pt idx="5">
                  <c:v>316.71855391984934</c:v>
                </c:pt>
                <c:pt idx="6">
                  <c:v>320.90860482773837</c:v>
                </c:pt>
                <c:pt idx="7">
                  <c:v>325.0986557356274</c:v>
                </c:pt>
                <c:pt idx="8">
                  <c:v>329.28870664351643</c:v>
                </c:pt>
                <c:pt idx="9">
                  <c:v>333.47875755140547</c:v>
                </c:pt>
                <c:pt idx="10">
                  <c:v>337.6688084592945</c:v>
                </c:pt>
                <c:pt idx="11">
                  <c:v>341.85885936718353</c:v>
                </c:pt>
                <c:pt idx="12">
                  <c:v>346.04891027507256</c:v>
                </c:pt>
                <c:pt idx="13">
                  <c:v>350.23896118296159</c:v>
                </c:pt>
                <c:pt idx="14">
                  <c:v>354.42901209085062</c:v>
                </c:pt>
                <c:pt idx="15">
                  <c:v>358.61906299873965</c:v>
                </c:pt>
                <c:pt idx="16">
                  <c:v>362.80911390662868</c:v>
                </c:pt>
                <c:pt idx="17">
                  <c:v>366.99916481451771</c:v>
                </c:pt>
                <c:pt idx="18">
                  <c:v>371.18921572240674</c:v>
                </c:pt>
                <c:pt idx="19">
                  <c:v>375.37926663029577</c:v>
                </c:pt>
                <c:pt idx="20">
                  <c:v>379.56931753818481</c:v>
                </c:pt>
                <c:pt idx="21">
                  <c:v>383.75936844607384</c:v>
                </c:pt>
                <c:pt idx="22">
                  <c:v>387.94941935396287</c:v>
                </c:pt>
                <c:pt idx="23">
                  <c:v>396.32952116974161</c:v>
                </c:pt>
              </c:numCache>
            </c:numRef>
          </c:val>
          <c:smooth val="0"/>
          <c:extLst>
            <c:ext xmlns:c16="http://schemas.microsoft.com/office/drawing/2014/chart" uri="{C3380CC4-5D6E-409C-BE32-E72D297353CC}">
              <c16:uniqueId val="{00000003-16EC-4E02-913D-CE179B0A20F4}"/>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r>
                  <a:rPr lang="en-US" sz="1100">
                    <a:solidFill>
                      <a:schemeClr val="tx1"/>
                    </a:solidFill>
                    <a:latin typeface="Arial" panose="020B0604020202020204" pitchFamily="34" charset="0"/>
                    <a:cs typeface="Arial" panose="020B0604020202020204" pitchFamily="34" charset="0"/>
                  </a:rPr>
                  <a:t>Year</a:t>
                </a:r>
              </a:p>
            </c:rich>
          </c:tx>
          <c:layout>
            <c:manualLayout>
              <c:xMode val="edge"/>
              <c:yMode val="edge"/>
              <c:x val="0.50078979992577388"/>
              <c:y val="0.8207743895402436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r>
                  <a:rPr lang="en-US" sz="1100">
                    <a:solidFill>
                      <a:schemeClr val="tx1"/>
                    </a:solidFill>
                    <a:latin typeface="Arial" panose="020B0604020202020204" pitchFamily="34" charset="0"/>
                    <a:cs typeface="Arial" panose="020B0604020202020204" pitchFamily="34" charset="0"/>
                  </a:rPr>
                  <a:t>GHG Emissions (ktCO</a:t>
                </a:r>
                <a:r>
                  <a:rPr lang="en-US" sz="1100" baseline="-25000">
                    <a:solidFill>
                      <a:schemeClr val="tx1"/>
                    </a:solidFill>
                    <a:latin typeface="Arial" panose="020B0604020202020204" pitchFamily="34" charset="0"/>
                    <a:cs typeface="Arial" panose="020B0604020202020204" pitchFamily="34" charset="0"/>
                  </a:rPr>
                  <a:t>2</a:t>
                </a:r>
                <a:r>
                  <a:rPr lang="en-US" sz="1100">
                    <a:solidFill>
                      <a:schemeClr val="tx1"/>
                    </a:solidFill>
                    <a:latin typeface="Arial" panose="020B0604020202020204" pitchFamily="34" charset="0"/>
                    <a:cs typeface="Arial" panose="020B0604020202020204" pitchFamily="34" charset="0"/>
                  </a:rPr>
                  <a:t>e)</a:t>
                </a:r>
              </a:p>
            </c:rich>
          </c:tx>
          <c:layout>
            <c:manualLayout>
              <c:xMode val="edge"/>
              <c:yMode val="edge"/>
              <c:x val="1.7123255046732625E-2"/>
              <c:y val="0.22840515736184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w="3175">
          <a:noFill/>
          <a:prstDash val="solid"/>
        </a:ln>
        <a:effectLst/>
      </c:spPr>
    </c:plotArea>
    <c:legend>
      <c:legendPos val="b"/>
      <c:layout>
        <c:manualLayout>
          <c:xMode val="edge"/>
          <c:yMode val="edge"/>
          <c:x val="1.5799965813483575E-2"/>
          <c:y val="0.89376852628203685"/>
          <c:w val="0.97994116230606354"/>
          <c:h val="6.9911905356700721E-2"/>
        </c:manualLayout>
      </c:layout>
      <c:overlay val="0"/>
      <c:spPr>
        <a:noFill/>
        <a:ln w="3175">
          <a:noFill/>
        </a:ln>
        <a:effectLst/>
      </c:spPr>
      <c:txPr>
        <a:bodyPr rot="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s://gov.wales/sites/default/files/publications/2019-06/low-carbon-delivery-plan_1.pdf" TargetMode="Externa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27781</xdr:colOff>
      <xdr:row>1</xdr:row>
      <xdr:rowOff>171451</xdr:rowOff>
    </xdr:from>
    <xdr:to>
      <xdr:col>12</xdr:col>
      <xdr:colOff>445179</xdr:colOff>
      <xdr:row>7</xdr:row>
      <xdr:rowOff>504825</xdr:rowOff>
    </xdr:to>
    <xdr:pic>
      <xdr:nvPicPr>
        <xdr:cNvPr id="11" name="Picture 10">
          <a:extLst>
            <a:ext uri="{FF2B5EF4-FFF2-40B4-BE49-F238E27FC236}">
              <a16:creationId xmlns:a16="http://schemas.microsoft.com/office/drawing/2014/main" id="{95E01FB8-54E6-4556-BCE2-8F0815773F72}"/>
            </a:ext>
          </a:extLst>
        </xdr:cNvPr>
        <xdr:cNvPicPr>
          <a:picLocks noChangeAspect="1"/>
        </xdr:cNvPicPr>
      </xdr:nvPicPr>
      <xdr:blipFill>
        <a:blip xmlns:r="http://schemas.openxmlformats.org/officeDocument/2006/relationships" r:embed="rId1"/>
        <a:stretch>
          <a:fillRect/>
        </a:stretch>
      </xdr:blipFill>
      <xdr:spPr>
        <a:xfrm>
          <a:off x="7365206" y="371476"/>
          <a:ext cx="1884248" cy="1904999"/>
        </a:xfrm>
        <a:prstGeom prst="rect">
          <a:avLst/>
        </a:prstGeom>
      </xdr:spPr>
    </xdr:pic>
    <xdr:clientData/>
  </xdr:twoCellAnchor>
  <xdr:twoCellAnchor editAs="oneCell">
    <xdr:from>
      <xdr:col>13</xdr:col>
      <xdr:colOff>0</xdr:colOff>
      <xdr:row>1</xdr:row>
      <xdr:rowOff>177800</xdr:rowOff>
    </xdr:from>
    <xdr:to>
      <xdr:col>15</xdr:col>
      <xdr:colOff>95250</xdr:colOff>
      <xdr:row>6</xdr:row>
      <xdr:rowOff>360429</xdr:rowOff>
    </xdr:to>
    <xdr:pic>
      <xdr:nvPicPr>
        <xdr:cNvPr id="12" name="Picture 11" descr="Ricardo pushes boundaries of lightweight and thermally-efficient engine  design">
          <a:extLst>
            <a:ext uri="{FF2B5EF4-FFF2-40B4-BE49-F238E27FC236}">
              <a16:creationId xmlns:a16="http://schemas.microsoft.com/office/drawing/2014/main" id="{EBDA6B8E-AC78-4D67-B7E7-C09E155B92D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4795" t="25286" r="14658" b="22999"/>
        <a:stretch/>
      </xdr:blipFill>
      <xdr:spPr bwMode="auto">
        <a:xfrm>
          <a:off x="9534525" y="381000"/>
          <a:ext cx="1562100" cy="1182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666749</xdr:colOff>
      <xdr:row>3</xdr:row>
      <xdr:rowOff>85723</xdr:rowOff>
    </xdr:from>
    <xdr:to>
      <xdr:col>18</xdr:col>
      <xdr:colOff>561974</xdr:colOff>
      <xdr:row>33</xdr:row>
      <xdr:rowOff>123824</xdr:rowOff>
    </xdr:to>
    <xdr:sp macro="" textlink="">
      <xdr:nvSpPr>
        <xdr:cNvPr id="2" name="Rectangle 1">
          <a:extLst>
            <a:ext uri="{FF2B5EF4-FFF2-40B4-BE49-F238E27FC236}">
              <a16:creationId xmlns:a16="http://schemas.microsoft.com/office/drawing/2014/main" id="{E39D93F5-7C5D-435F-8DCD-07223F4F5644}"/>
            </a:ext>
          </a:extLst>
        </xdr:cNvPr>
        <xdr:cNvSpPr/>
      </xdr:nvSpPr>
      <xdr:spPr>
        <a:xfrm>
          <a:off x="666749" y="1114423"/>
          <a:ext cx="13611225" cy="5753101"/>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a:solidFill>
                <a:schemeClr val="lt1"/>
              </a:solidFill>
              <a:effectLst/>
              <a:latin typeface="+mn-lt"/>
              <a:ea typeface="+mn-ea"/>
              <a:cs typeface="+mn-cs"/>
            </a:rPr>
            <a:t>In Wales, </a:t>
          </a:r>
          <a:r>
            <a:rPr lang="en-GB" sz="1800" b="1">
              <a:solidFill>
                <a:schemeClr val="lt1"/>
              </a:solidFill>
              <a:effectLst/>
              <a:latin typeface="+mn-lt"/>
              <a:ea typeface="+mn-ea"/>
              <a:cs typeface="+mn-cs"/>
            </a:rPr>
            <a:t>The Environment Act (2016) </a:t>
          </a:r>
          <a:r>
            <a:rPr lang="en-GB" sz="1800">
              <a:solidFill>
                <a:schemeClr val="lt1"/>
              </a:solidFill>
              <a:effectLst/>
              <a:latin typeface="+mn-lt"/>
              <a:ea typeface="+mn-ea"/>
              <a:cs typeface="+mn-cs"/>
            </a:rPr>
            <a:t>provides a statutory emissions reduction framework for the low-carbon transition. It establishes a system of targets and carbon budgets to 2050. The Environment Act originally required Welsh Ministers to reduce all emissions in Wales by at least 80% by the year 2050. Since Welsh Government declared a climate emergency in April 2019, it has formally committed Wales to achieving net-zero by 2050. </a:t>
          </a:r>
        </a:p>
        <a:p>
          <a:pPr algn="ctr"/>
          <a:endParaRPr lang="en-GB" sz="1800">
            <a:solidFill>
              <a:schemeClr val="lt1"/>
            </a:solidFill>
            <a:effectLst/>
            <a:latin typeface="+mn-lt"/>
            <a:ea typeface="+mn-ea"/>
            <a:cs typeface="+mn-cs"/>
          </a:endParaRPr>
        </a:p>
        <a:p>
          <a:pPr algn="ctr"/>
          <a:r>
            <a:rPr lang="en-GB" sz="1800">
              <a:solidFill>
                <a:schemeClr val="lt1"/>
              </a:solidFill>
              <a:effectLst/>
              <a:latin typeface="+mn-lt"/>
              <a:ea typeface="+mn-ea"/>
              <a:cs typeface="+mn-cs"/>
            </a:rPr>
            <a:t>Alongside the net zero target, the Act also requires Welsh Ministers to set interim emissions reduction targets for the years 2020, 2030 and 2040 and establish a system of carbon budgeting that together creates an emissions reduction pathway to the 2050 target. Each carbon budget runs for 5 years, starting in 2016 – </a:t>
          </a:r>
          <a:r>
            <a:rPr lang="en-GB" sz="1800" b="1">
              <a:solidFill>
                <a:schemeClr val="lt1"/>
              </a:solidFill>
              <a:effectLst/>
              <a:latin typeface="+mn-lt"/>
              <a:ea typeface="+mn-ea"/>
              <a:cs typeface="+mn-cs"/>
            </a:rPr>
            <a:t>CB1 (or carbon budget period 1) therefore spans the 5 years from 2016-2020 (inclusive). </a:t>
          </a:r>
          <a:r>
            <a:rPr lang="en-GB" sz="1800">
              <a:solidFill>
                <a:schemeClr val="lt1"/>
              </a:solidFill>
              <a:effectLst/>
              <a:latin typeface="+mn-lt"/>
              <a:ea typeface="+mn-ea"/>
              <a:cs typeface="+mn-cs"/>
            </a:rPr>
            <a:t>Welsh Ministers must publish a plan that sets out the policies and proposals for meeting each carbon budget before the end of the first year of that budget period. For CB1, that plan is the Low Carbon Delivery Plan (Prosperity for All: A Low Carbon Wales).</a:t>
          </a: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r>
            <a:rPr lang="en-GB" sz="1800">
              <a:solidFill>
                <a:schemeClr val="lt1"/>
              </a:solidFill>
              <a:effectLst/>
              <a:latin typeface="+mn-lt"/>
              <a:ea typeface="+mn-ea"/>
              <a:cs typeface="+mn-cs"/>
            </a:rPr>
            <a:t>Welsh Government also have a statutory duty to publish a statement of progress for each carbon budget before the end of the second year after the budgetary period, meaning the statement of progress for the first carbon budget (2016-2020) must be published before the end of 2022. This statement of progress also includes the final amount of the net Welsh emissions account for the period, and what the Ministers consider to be the reasons why the carbon budget for the period has, or has not, been met. The assessment of progress is made by tracking a set of “performance indicators”.</a:t>
          </a:r>
        </a:p>
      </xdr:txBody>
    </xdr:sp>
    <xdr:clientData/>
  </xdr:twoCellAnchor>
  <xdr:twoCellAnchor>
    <xdr:from>
      <xdr:col>0</xdr:col>
      <xdr:colOff>676275</xdr:colOff>
      <xdr:row>35</xdr:row>
      <xdr:rowOff>180975</xdr:rowOff>
    </xdr:from>
    <xdr:to>
      <xdr:col>18</xdr:col>
      <xdr:colOff>552450</xdr:colOff>
      <xdr:row>66</xdr:row>
      <xdr:rowOff>104775</xdr:rowOff>
    </xdr:to>
    <xdr:sp macro="" textlink="">
      <xdr:nvSpPr>
        <xdr:cNvPr id="3" name="Rectangle 2">
          <a:extLst>
            <a:ext uri="{FF2B5EF4-FFF2-40B4-BE49-F238E27FC236}">
              <a16:creationId xmlns:a16="http://schemas.microsoft.com/office/drawing/2014/main" id="{8FAEF641-FC97-49D3-8D25-B57B555C9E4B}"/>
            </a:ext>
          </a:extLst>
        </xdr:cNvPr>
        <xdr:cNvSpPr/>
      </xdr:nvSpPr>
      <xdr:spPr>
        <a:xfrm>
          <a:off x="676275" y="7305675"/>
          <a:ext cx="13592175" cy="5829300"/>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This spreadsheet provides a summary of each of the performance indicators used to assess progress throughout CB1. These performance indicators followed a tiered structure, as detailed below:</a:t>
          </a:r>
        </a:p>
      </xdr:txBody>
    </xdr:sp>
    <xdr:clientData/>
  </xdr:twoCellAnchor>
  <xdr:twoCellAnchor editAs="oneCell">
    <xdr:from>
      <xdr:col>3</xdr:col>
      <xdr:colOff>647700</xdr:colOff>
      <xdr:row>40</xdr:row>
      <xdr:rowOff>47954</xdr:rowOff>
    </xdr:from>
    <xdr:to>
      <xdr:col>17</xdr:col>
      <xdr:colOff>0</xdr:colOff>
      <xdr:row>64</xdr:row>
      <xdr:rowOff>8882</xdr:rowOff>
    </xdr:to>
    <xdr:pic>
      <xdr:nvPicPr>
        <xdr:cNvPr id="4" name="Picture 3">
          <a:extLst>
            <a:ext uri="{FF2B5EF4-FFF2-40B4-BE49-F238E27FC236}">
              <a16:creationId xmlns:a16="http://schemas.microsoft.com/office/drawing/2014/main" id="{47D4C07B-69CA-4723-917E-5AD1CF9A48C8}"/>
            </a:ext>
          </a:extLst>
        </xdr:cNvPr>
        <xdr:cNvPicPr>
          <a:picLocks noChangeAspect="1"/>
        </xdr:cNvPicPr>
      </xdr:nvPicPr>
      <xdr:blipFill>
        <a:blip xmlns:r="http://schemas.openxmlformats.org/officeDocument/2006/relationships" r:embed="rId1"/>
        <a:stretch>
          <a:fillRect/>
        </a:stretch>
      </xdr:blipFill>
      <xdr:spPr>
        <a:xfrm>
          <a:off x="2933700" y="8125154"/>
          <a:ext cx="10020300" cy="4532928"/>
        </a:xfrm>
        <a:prstGeom prst="rect">
          <a:avLst/>
        </a:prstGeom>
      </xdr:spPr>
    </xdr:pic>
    <xdr:clientData/>
  </xdr:twoCellAnchor>
  <xdr:twoCellAnchor>
    <xdr:from>
      <xdr:col>0</xdr:col>
      <xdr:colOff>676275</xdr:colOff>
      <xdr:row>68</xdr:row>
      <xdr:rowOff>171450</xdr:rowOff>
    </xdr:from>
    <xdr:to>
      <xdr:col>18</xdr:col>
      <xdr:colOff>552450</xdr:colOff>
      <xdr:row>91</xdr:row>
      <xdr:rowOff>171450</xdr:rowOff>
    </xdr:to>
    <xdr:sp macro="" textlink="">
      <xdr:nvSpPr>
        <xdr:cNvPr id="5" name="Rectangle 4">
          <a:extLst>
            <a:ext uri="{FF2B5EF4-FFF2-40B4-BE49-F238E27FC236}">
              <a16:creationId xmlns:a16="http://schemas.microsoft.com/office/drawing/2014/main" id="{5D2413C7-646B-440F-9127-546397E05A66}"/>
            </a:ext>
          </a:extLst>
        </xdr:cNvPr>
        <xdr:cNvSpPr/>
      </xdr:nvSpPr>
      <xdr:spPr>
        <a:xfrm>
          <a:off x="676275" y="13582650"/>
          <a:ext cx="13592175" cy="4381500"/>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Progress against each indicator is assessed through a rating system. </a:t>
          </a:r>
          <a:r>
            <a:rPr lang="en-GB" sz="1800" b="1">
              <a:solidFill>
                <a:schemeClr val="lt1"/>
              </a:solidFill>
              <a:effectLst/>
              <a:latin typeface="+mn-lt"/>
              <a:ea typeface="+mn-ea"/>
              <a:cs typeface="+mn-cs"/>
            </a:rPr>
            <a:t>A threshold of 5% is used to ensure confidence in the observed direction of travel </a:t>
          </a:r>
          <a:r>
            <a:rPr lang="en-GB" sz="1800">
              <a:solidFill>
                <a:schemeClr val="lt1"/>
              </a:solidFill>
              <a:effectLst/>
              <a:latin typeface="+mn-lt"/>
              <a:ea typeface="+mn-ea"/>
              <a:cs typeface="+mn-cs"/>
            </a:rPr>
            <a:t>(i.e., a change of less than 5% in either direction will be rated amber, as we cannot be confident in the observed trend).</a:t>
          </a:r>
        </a:p>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The rating symbols are summarised below:</a:t>
          </a:r>
        </a:p>
      </xdr:txBody>
    </xdr:sp>
    <xdr:clientData/>
  </xdr:twoCellAnchor>
  <xdr:twoCellAnchor>
    <xdr:from>
      <xdr:col>9</xdr:col>
      <xdr:colOff>53975</xdr:colOff>
      <xdr:row>19</xdr:row>
      <xdr:rowOff>6350</xdr:rowOff>
    </xdr:from>
    <xdr:to>
      <xdr:col>11</xdr:col>
      <xdr:colOff>6350</xdr:colOff>
      <xdr:row>22</xdr:row>
      <xdr:rowOff>130175</xdr:rowOff>
    </xdr:to>
    <xdr:sp macro="" textlink="">
      <xdr:nvSpPr>
        <xdr:cNvPr id="7" name="Rectangle: Rounded Corners 6">
          <a:hlinkClick xmlns:r="http://schemas.openxmlformats.org/officeDocument/2006/relationships" r:id="rId2"/>
          <a:extLst>
            <a:ext uri="{FF2B5EF4-FFF2-40B4-BE49-F238E27FC236}">
              <a16:creationId xmlns:a16="http://schemas.microsoft.com/office/drawing/2014/main" id="{BD4ACC2F-0ABA-4918-88A7-3F83D3FD385E}"/>
            </a:ext>
          </a:extLst>
        </xdr:cNvPr>
        <xdr:cNvSpPr/>
      </xdr:nvSpPr>
      <xdr:spPr>
        <a:xfrm>
          <a:off x="6911975" y="4083050"/>
          <a:ext cx="1476375" cy="695325"/>
        </a:xfrm>
        <a:prstGeom prst="roundRect">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t>Click here to access the Low Carbon Delivery Plan</a:t>
          </a:r>
        </a:p>
      </xdr:txBody>
    </xdr:sp>
    <xdr:clientData/>
  </xdr:twoCellAnchor>
  <xdr:twoCellAnchor editAs="oneCell">
    <xdr:from>
      <xdr:col>7</xdr:col>
      <xdr:colOff>476250</xdr:colOff>
      <xdr:row>74</xdr:row>
      <xdr:rowOff>47625</xdr:rowOff>
    </xdr:from>
    <xdr:to>
      <xdr:col>12</xdr:col>
      <xdr:colOff>133350</xdr:colOff>
      <xdr:row>85</xdr:row>
      <xdr:rowOff>120651</xdr:rowOff>
    </xdr:to>
    <xdr:pic>
      <xdr:nvPicPr>
        <xdr:cNvPr id="9" name="Picture 8">
          <a:extLst>
            <a:ext uri="{FF2B5EF4-FFF2-40B4-BE49-F238E27FC236}">
              <a16:creationId xmlns:a16="http://schemas.microsoft.com/office/drawing/2014/main" id="{E087C7DF-46F5-4BE7-8BDD-EB47C4B7B92A}"/>
            </a:ext>
          </a:extLst>
        </xdr:cNvPr>
        <xdr:cNvPicPr>
          <a:picLocks noChangeAspect="1"/>
        </xdr:cNvPicPr>
      </xdr:nvPicPr>
      <xdr:blipFill rotWithShape="1">
        <a:blip xmlns:r="http://schemas.openxmlformats.org/officeDocument/2006/relationships" r:embed="rId3"/>
        <a:srcRect l="282" t="1200" r="551" b="788"/>
        <a:stretch/>
      </xdr:blipFill>
      <xdr:spPr>
        <a:xfrm>
          <a:off x="5610225" y="15220950"/>
          <a:ext cx="3324225" cy="22733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9882</xdr:colOff>
      <xdr:row>5</xdr:row>
      <xdr:rowOff>29978</xdr:rowOff>
    </xdr:from>
    <xdr:to>
      <xdr:col>6</xdr:col>
      <xdr:colOff>398552</xdr:colOff>
      <xdr:row>37</xdr:row>
      <xdr:rowOff>66075</xdr:rowOff>
    </xdr:to>
    <xdr:graphicFrame macro="">
      <xdr:nvGraphicFramePr>
        <xdr:cNvPr id="2" name="Chart 1">
          <a:extLst>
            <a:ext uri="{FF2B5EF4-FFF2-40B4-BE49-F238E27FC236}">
              <a16:creationId xmlns:a16="http://schemas.microsoft.com/office/drawing/2014/main" id="{57AE5E72-6CC4-4D59-9229-FA691EDFCF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47626</xdr:colOff>
      <xdr:row>6</xdr:row>
      <xdr:rowOff>57979</xdr:rowOff>
    </xdr:from>
    <xdr:to>
      <xdr:col>6</xdr:col>
      <xdr:colOff>179914</xdr:colOff>
      <xdr:row>28</xdr:row>
      <xdr:rowOff>0</xdr:rowOff>
    </xdr:to>
    <xdr:sp macro="" textlink="">
      <xdr:nvSpPr>
        <xdr:cNvPr id="3" name="Rectangle 2">
          <a:extLst>
            <a:ext uri="{FF2B5EF4-FFF2-40B4-BE49-F238E27FC236}">
              <a16:creationId xmlns:a16="http://schemas.microsoft.com/office/drawing/2014/main" id="{E3EFEDF8-D795-4830-BB95-DB6F964F7F82}"/>
            </a:ext>
          </a:extLst>
        </xdr:cNvPr>
        <xdr:cNvSpPr/>
      </xdr:nvSpPr>
      <xdr:spPr>
        <a:xfrm>
          <a:off x="7029451" y="2096329"/>
          <a:ext cx="1218138" cy="468547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hardata.stc.ricplc.com\Delivery\Projects\EED\ED1xxxx\ED16844%20Welsh%20Carbon%20budget%20indicators_EKilroy\3%20Project%20Delivery\4%20Tasks\All%20sectors\Emissions%20Data%20and%20CB%20Contributions%20-%20All%20Sectors%20-%202020%20version_v0.3.xlsx?320F3C71" TargetMode="External"/><Relationship Id="rId1" Type="http://schemas.openxmlformats.org/officeDocument/2006/relationships/externalLinkPath" Target="file:///\\320F3C71\Emissions%20Data%20and%20CB%20Contributions%20-%20All%20Sectors%20-%202020%20version_v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rdata.stc.ricplc.com\data\Delivery\Projects\EED\ED1xxxx\ED16844%20Welsh%20Carbon%20budget%20indicators_EKilroy\3%20Project%20Delivery\4%20Tasks\2_Buildings\BUILDINGS_INDICATORS_2016-2020%20alias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Overview"/>
      <sheetName val="Total GHG Emissions"/>
      <sheetName val="Power"/>
      <sheetName val="Buildings"/>
      <sheetName val="Transport"/>
      <sheetName val="Industry"/>
      <sheetName val="Land Use &amp; Forestry"/>
      <sheetName val="Agriculture"/>
      <sheetName val="Waste"/>
      <sheetName val="F-gases"/>
      <sheetName val="RawData"/>
      <sheetName val="Data"/>
      <sheetName val="Budget Contributions"/>
      <sheetName val="Changes Log"/>
      <sheetName val="Method 2"/>
      <sheetName val="Lower Bound"/>
      <sheetName val="Upper Bound"/>
    </sheetNames>
    <sheetDataSet>
      <sheetData sheetId="0"/>
      <sheetData sheetId="1"/>
      <sheetData sheetId="2">
        <row r="33">
          <cell r="G33">
            <v>11235.813888708784</v>
          </cell>
        </row>
      </sheetData>
      <sheetData sheetId="3"/>
      <sheetData sheetId="4">
        <row r="44">
          <cell r="G44">
            <v>791.77371660549136</v>
          </cell>
        </row>
      </sheetData>
      <sheetData sheetId="5"/>
      <sheetData sheetId="6">
        <row r="79">
          <cell r="E79">
            <v>21651.123078305125</v>
          </cell>
        </row>
      </sheetData>
      <sheetData sheetId="7"/>
      <sheetData sheetId="8"/>
      <sheetData sheetId="9"/>
      <sheetData sheetId="10"/>
      <sheetData sheetId="11">
        <row r="11">
          <cell r="C11" t="str">
            <v>IPCC_name</v>
          </cell>
          <cell r="D11" t="str">
            <v>BaseYear</v>
          </cell>
          <cell r="E11" t="str">
            <v>1990</v>
          </cell>
          <cell r="F11" t="str">
            <v>1995</v>
          </cell>
          <cell r="G11" t="str">
            <v>1998</v>
          </cell>
          <cell r="H11" t="str">
            <v>1999</v>
          </cell>
          <cell r="I11" t="str">
            <v>2000</v>
          </cell>
          <cell r="J11" t="str">
            <v>2001</v>
          </cell>
          <cell r="K11" t="str">
            <v>2002</v>
          </cell>
          <cell r="L11" t="str">
            <v>2003</v>
          </cell>
          <cell r="M11" t="str">
            <v>2004</v>
          </cell>
          <cell r="N11" t="str">
            <v>2005</v>
          </cell>
          <cell r="O11" t="str">
            <v>2006</v>
          </cell>
          <cell r="P11" t="str">
            <v>2007</v>
          </cell>
          <cell r="Q11" t="str">
            <v>2008</v>
          </cell>
          <cell r="R11" t="str">
            <v>2009</v>
          </cell>
          <cell r="S11" t="str">
            <v>2010</v>
          </cell>
          <cell r="T11" t="str">
            <v>2011</v>
          </cell>
          <cell r="U11" t="str">
            <v>2012</v>
          </cell>
          <cell r="V11" t="str">
            <v>2013</v>
          </cell>
          <cell r="W11" t="str">
            <v>2014</v>
          </cell>
          <cell r="X11" t="str">
            <v>2015</v>
          </cell>
          <cell r="Y11" t="str">
            <v>2016</v>
          </cell>
          <cell r="Z11" t="str">
            <v>2017</v>
          </cell>
          <cell r="AA11" t="str">
            <v>2018</v>
          </cell>
          <cell r="AB11" t="str">
            <v>2019</v>
          </cell>
          <cell r="AC11" t="str">
            <v>2020</v>
          </cell>
        </row>
        <row r="12">
          <cell r="C12" t="str">
            <v>1A4ci_Agriculture/Forestry/Fishing:Stationary</v>
          </cell>
          <cell r="D12">
            <v>46.605724534401304</v>
          </cell>
          <cell r="E12">
            <v>46.605724534401304</v>
          </cell>
          <cell r="F12">
            <v>56.993513778418048</v>
          </cell>
          <cell r="G12">
            <v>39.221788261944873</v>
          </cell>
          <cell r="H12">
            <v>44.179290703866982</v>
          </cell>
          <cell r="I12">
            <v>38.578322060908405</v>
          </cell>
          <cell r="J12">
            <v>57.002002612707514</v>
          </cell>
          <cell r="K12">
            <v>55.444806451974451</v>
          </cell>
          <cell r="L12">
            <v>55.529585968126355</v>
          </cell>
          <cell r="M12">
            <v>55.83908408110689</v>
          </cell>
          <cell r="N12">
            <v>51.2057571344371</v>
          </cell>
          <cell r="O12">
            <v>46.654778567497502</v>
          </cell>
          <cell r="P12">
            <v>45.762477877301897</v>
          </cell>
          <cell r="Q12">
            <v>33.410550313408493</v>
          </cell>
          <cell r="R12">
            <v>30.306608299738794</v>
          </cell>
          <cell r="S12">
            <v>27.156304169065304</v>
          </cell>
          <cell r="T12">
            <v>27.42644799147396</v>
          </cell>
          <cell r="U12">
            <v>23.309656977954443</v>
          </cell>
          <cell r="V12">
            <v>21.254015373025112</v>
          </cell>
          <cell r="W12">
            <v>23.306465582761987</v>
          </cell>
          <cell r="X12">
            <v>22.456690254008109</v>
          </cell>
          <cell r="Y12">
            <v>21.469404925993857</v>
          </cell>
          <cell r="Z12">
            <v>20.9557745188485</v>
          </cell>
          <cell r="AA12">
            <v>21.452495008559413</v>
          </cell>
          <cell r="AB12">
            <v>23.712168559105258</v>
          </cell>
          <cell r="AC12">
            <v>20.442896715795044</v>
          </cell>
        </row>
        <row r="13">
          <cell r="C13" t="str">
            <v>1A4cii_Agriculture/Forestry/Fishing:Off-road</v>
          </cell>
          <cell r="D13">
            <v>561.53321677486292</v>
          </cell>
          <cell r="E13">
            <v>561.53321677486292</v>
          </cell>
          <cell r="F13">
            <v>561.53321677486292</v>
          </cell>
          <cell r="G13">
            <v>562.77613484467713</v>
          </cell>
          <cell r="H13">
            <v>551.65983089552822</v>
          </cell>
          <cell r="I13">
            <v>535.46966473496627</v>
          </cell>
          <cell r="J13">
            <v>526.28497233355949</v>
          </cell>
          <cell r="K13">
            <v>524.58012359419195</v>
          </cell>
          <cell r="L13">
            <v>520.39760940212557</v>
          </cell>
          <cell r="M13">
            <v>499.65295600927601</v>
          </cell>
          <cell r="N13">
            <v>499.1272232805232</v>
          </cell>
          <cell r="O13">
            <v>474.52034532821182</v>
          </cell>
          <cell r="P13">
            <v>450.9555399634653</v>
          </cell>
          <cell r="Q13">
            <v>439.79908195061557</v>
          </cell>
          <cell r="R13">
            <v>450.01653315218442</v>
          </cell>
          <cell r="S13">
            <v>453.05444861256962</v>
          </cell>
          <cell r="T13">
            <v>458.73837068332608</v>
          </cell>
          <cell r="U13">
            <v>472.69066607558159</v>
          </cell>
          <cell r="V13">
            <v>467.01465387559119</v>
          </cell>
          <cell r="W13">
            <v>469.56386661451234</v>
          </cell>
          <cell r="X13">
            <v>489.00624745453632</v>
          </cell>
          <cell r="Y13">
            <v>515.56029594278914</v>
          </cell>
          <cell r="Z13">
            <v>510.24760156610034</v>
          </cell>
          <cell r="AA13">
            <v>509.75169199699519</v>
          </cell>
          <cell r="AB13">
            <v>510.93466058287873</v>
          </cell>
          <cell r="AC13">
            <v>507.70994755708796</v>
          </cell>
        </row>
        <row r="14">
          <cell r="C14" t="str">
            <v>2D1_Lubricant_Use</v>
          </cell>
          <cell r="D14">
            <v>1.1447344487329201</v>
          </cell>
          <cell r="E14">
            <v>1.1447344487329201</v>
          </cell>
          <cell r="F14">
            <v>1.4379196211349501</v>
          </cell>
          <cell r="G14">
            <v>0.88776012558258499</v>
          </cell>
          <cell r="H14">
            <v>0.86338146527839998</v>
          </cell>
          <cell r="I14">
            <v>0.67716792464587106</v>
          </cell>
          <cell r="J14">
            <v>0.65149890471823602</v>
          </cell>
          <cell r="K14">
            <v>0.68742223749011899</v>
          </cell>
          <cell r="L14">
            <v>1.0465864922314201</v>
          </cell>
          <cell r="M14">
            <v>1.0074575567041999</v>
          </cell>
          <cell r="N14">
            <v>0.28671544069161198</v>
          </cell>
          <cell r="O14">
            <v>0.38268898969315102</v>
          </cell>
          <cell r="P14">
            <v>0.35733908826493399</v>
          </cell>
          <cell r="Q14">
            <v>0.23490416548432</v>
          </cell>
          <cell r="R14">
            <v>0.24477558151949899</v>
          </cell>
          <cell r="S14">
            <v>0.32383469655497299</v>
          </cell>
          <cell r="T14">
            <v>0.31279713907749701</v>
          </cell>
          <cell r="U14">
            <v>0.234941051115368</v>
          </cell>
          <cell r="V14">
            <v>0.21798296922566501</v>
          </cell>
          <cell r="W14">
            <v>0.23832462393919199</v>
          </cell>
          <cell r="X14">
            <v>0.23597320650282799</v>
          </cell>
          <cell r="Y14">
            <v>0.22080543658547</v>
          </cell>
          <cell r="Z14">
            <v>0.21355590967398599</v>
          </cell>
          <cell r="AA14">
            <v>0.21394852826827801</v>
          </cell>
          <cell r="AB14">
            <v>0.21524409725323401</v>
          </cell>
          <cell r="AC14">
            <v>0.21403929132984501</v>
          </cell>
        </row>
        <row r="15">
          <cell r="C15" t="str">
            <v>3A1a_Enteric_Fermentation_dairy_cattle</v>
          </cell>
          <cell r="D15">
            <v>801.926784</v>
          </cell>
          <cell r="E15">
            <v>801.926784</v>
          </cell>
          <cell r="F15">
            <v>740.72866299999998</v>
          </cell>
          <cell r="G15">
            <v>722.38935325</v>
          </cell>
          <cell r="H15">
            <v>741.68267449999996</v>
          </cell>
          <cell r="I15">
            <v>714.27305750000005</v>
          </cell>
          <cell r="J15">
            <v>734.03691000000003</v>
          </cell>
          <cell r="K15">
            <v>736.36851775000002</v>
          </cell>
          <cell r="L15">
            <v>742.02952600000003</v>
          </cell>
          <cell r="M15">
            <v>762.09639575000006</v>
          </cell>
          <cell r="N15">
            <v>685.85984474999998</v>
          </cell>
          <cell r="O15">
            <v>681.53665924999996</v>
          </cell>
          <cell r="P15">
            <v>675.05753049999998</v>
          </cell>
          <cell r="Q15">
            <v>659.46094725</v>
          </cell>
          <cell r="R15">
            <v>644.10940749999997</v>
          </cell>
          <cell r="S15">
            <v>653.41231849999997</v>
          </cell>
          <cell r="T15">
            <v>658.2732105</v>
          </cell>
          <cell r="U15">
            <v>658.99673025000004</v>
          </cell>
          <cell r="V15">
            <v>671.38551774999996</v>
          </cell>
          <cell r="W15">
            <v>719.10848399999998</v>
          </cell>
          <cell r="X15">
            <v>750.29943200000002</v>
          </cell>
          <cell r="Y15">
            <v>744.81451200000004</v>
          </cell>
          <cell r="Z15">
            <v>764.42899275000002</v>
          </cell>
          <cell r="AA15">
            <v>771.68166199999996</v>
          </cell>
          <cell r="AB15">
            <v>776.99792424999998</v>
          </cell>
          <cell r="AC15">
            <v>783.89927375000002</v>
          </cell>
        </row>
        <row r="16">
          <cell r="C16" t="str">
            <v>3A1b_Enteric_Fermentation_non-dairy_cattle</v>
          </cell>
          <cell r="D16">
            <v>1333.00033745</v>
          </cell>
          <cell r="E16">
            <v>1333.00033745</v>
          </cell>
          <cell r="F16">
            <v>1374.9508377249999</v>
          </cell>
          <cell r="G16">
            <v>1417.105540925</v>
          </cell>
          <cell r="H16">
            <v>1422.829049725</v>
          </cell>
          <cell r="I16">
            <v>1384.0707281575001</v>
          </cell>
          <cell r="J16">
            <v>1376.0418087</v>
          </cell>
          <cell r="K16">
            <v>1281.4249789349999</v>
          </cell>
          <cell r="L16">
            <v>1396.207795975</v>
          </cell>
          <cell r="M16">
            <v>1411.2641497499999</v>
          </cell>
          <cell r="N16">
            <v>1396.2851333250001</v>
          </cell>
          <cell r="O16">
            <v>1342.0471620000001</v>
          </cell>
          <cell r="P16">
            <v>1305.49969115</v>
          </cell>
          <cell r="Q16">
            <v>1262.6291464000001</v>
          </cell>
          <cell r="R16">
            <v>1256.9477405</v>
          </cell>
          <cell r="S16">
            <v>1275.864837075</v>
          </cell>
          <cell r="T16">
            <v>1246.5418842125</v>
          </cell>
          <cell r="U16">
            <v>1225.3560820749999</v>
          </cell>
          <cell r="V16">
            <v>1197.14694786</v>
          </cell>
          <cell r="W16">
            <v>1204.3122109174999</v>
          </cell>
          <cell r="X16">
            <v>1206.07531505</v>
          </cell>
          <cell r="Y16">
            <v>1211.7032730574999</v>
          </cell>
          <cell r="Z16">
            <v>1199.1673364374999</v>
          </cell>
          <cell r="AA16">
            <v>1181.4170883575</v>
          </cell>
          <cell r="AB16">
            <v>1173.6008548975001</v>
          </cell>
          <cell r="AC16">
            <v>1166.9843015675001</v>
          </cell>
        </row>
        <row r="17">
          <cell r="C17" t="str">
            <v>3A2_Enteric_Fermentation_sheep</v>
          </cell>
          <cell r="D17">
            <v>1129.7002517487799</v>
          </cell>
          <cell r="E17">
            <v>1129.7002517487799</v>
          </cell>
          <cell r="F17">
            <v>1209.1899079817199</v>
          </cell>
          <cell r="G17">
            <v>1234.0805495003999</v>
          </cell>
          <cell r="H17">
            <v>1262.2965774643001</v>
          </cell>
          <cell r="I17">
            <v>1199.7275046990501</v>
          </cell>
          <cell r="J17">
            <v>1092.91639740288</v>
          </cell>
          <cell r="K17">
            <v>1125.7531393438201</v>
          </cell>
          <cell r="L17">
            <v>1100.2224224500901</v>
          </cell>
          <cell r="M17">
            <v>1084.1849635111</v>
          </cell>
          <cell r="N17">
            <v>1050.3814493211701</v>
          </cell>
          <cell r="O17">
            <v>1029.2454875465901</v>
          </cell>
          <cell r="P17">
            <v>1008.80766813437</v>
          </cell>
          <cell r="Q17">
            <v>907.24852696521498</v>
          </cell>
          <cell r="R17">
            <v>877.06900302403301</v>
          </cell>
          <cell r="S17">
            <v>893.70242600675999</v>
          </cell>
          <cell r="T17">
            <v>929.23159016357999</v>
          </cell>
          <cell r="U17">
            <v>953.47906215794501</v>
          </cell>
          <cell r="V17">
            <v>1006.09572521448</v>
          </cell>
          <cell r="W17">
            <v>1090.60262058838</v>
          </cell>
          <cell r="X17">
            <v>1063.0868352479199</v>
          </cell>
          <cell r="Y17">
            <v>1075.4807666326001</v>
          </cell>
          <cell r="Z17">
            <v>1108.4509101594499</v>
          </cell>
          <cell r="AA17">
            <v>1040.1079693603699</v>
          </cell>
          <cell r="AB17">
            <v>1070.3593817723399</v>
          </cell>
          <cell r="AC17">
            <v>994.64439088673703</v>
          </cell>
        </row>
        <row r="18">
          <cell r="C18" t="str">
            <v>3A3_Enteric_Fermentation_swine</v>
          </cell>
          <cell r="D18">
            <v>3.7841999799999999</v>
          </cell>
          <cell r="E18">
            <v>3.7841999799999999</v>
          </cell>
          <cell r="F18">
            <v>3.4036500266249998</v>
          </cell>
          <cell r="G18">
            <v>3.488437554875</v>
          </cell>
          <cell r="H18">
            <v>3.0577501075</v>
          </cell>
          <cell r="I18">
            <v>2.55487496775</v>
          </cell>
          <cell r="J18">
            <v>1.5182625136250001</v>
          </cell>
          <cell r="K18">
            <v>1.6629</v>
          </cell>
          <cell r="L18">
            <v>1.8155250000000001</v>
          </cell>
          <cell r="M18">
            <v>1.1496375000000001</v>
          </cell>
          <cell r="N18">
            <v>1.0636125000000001</v>
          </cell>
          <cell r="O18">
            <v>0.94372500000000004</v>
          </cell>
          <cell r="P18">
            <v>0.89295000000000002</v>
          </cell>
          <cell r="Q18">
            <v>0.78029999999999999</v>
          </cell>
          <cell r="R18">
            <v>0.83636250000000001</v>
          </cell>
          <cell r="S18">
            <v>1.011525</v>
          </cell>
          <cell r="T18">
            <v>0.96783750000000002</v>
          </cell>
          <cell r="U18">
            <v>1.0749375000000001</v>
          </cell>
          <cell r="V18">
            <v>0.93337499999999995</v>
          </cell>
          <cell r="W18">
            <v>1.0638749999999999</v>
          </cell>
          <cell r="X18">
            <v>0.94856252662499996</v>
          </cell>
          <cell r="Y18">
            <v>0.87014999999999998</v>
          </cell>
          <cell r="Z18">
            <v>0.91931249999999998</v>
          </cell>
          <cell r="AA18">
            <v>0.86996249999999997</v>
          </cell>
          <cell r="AB18">
            <v>0.91616249999999999</v>
          </cell>
          <cell r="AC18">
            <v>1.0661250528749999</v>
          </cell>
        </row>
        <row r="19">
          <cell r="C19" t="str">
            <v>3A4_Enteric_Fermentation_other:deer</v>
          </cell>
          <cell r="D19">
            <v>0.63574092999999998</v>
          </cell>
          <cell r="E19">
            <v>0.63574092999999998</v>
          </cell>
          <cell r="F19">
            <v>0.88700000000000001</v>
          </cell>
          <cell r="G19">
            <v>0.46699998500000001</v>
          </cell>
          <cell r="H19">
            <v>0.40100000000000002</v>
          </cell>
          <cell r="I19">
            <v>0.48200000500000001</v>
          </cell>
          <cell r="J19">
            <v>0.36799999500000002</v>
          </cell>
          <cell r="K19">
            <v>0.53900000000000003</v>
          </cell>
          <cell r="L19">
            <v>0.45100000000000001</v>
          </cell>
          <cell r="M19">
            <v>0.72399999999999998</v>
          </cell>
          <cell r="N19">
            <v>0.70050000000000001</v>
          </cell>
          <cell r="O19">
            <v>0.52349999999999997</v>
          </cell>
          <cell r="P19">
            <v>0.443</v>
          </cell>
          <cell r="Q19">
            <v>0.34749999999999998</v>
          </cell>
          <cell r="R19">
            <v>0.3775</v>
          </cell>
          <cell r="S19">
            <v>0.44</v>
          </cell>
          <cell r="T19">
            <v>0.442</v>
          </cell>
          <cell r="U19">
            <v>0.5</v>
          </cell>
          <cell r="V19">
            <v>0.50349999999999995</v>
          </cell>
          <cell r="W19">
            <v>0.50649999999999995</v>
          </cell>
          <cell r="X19">
            <v>0.497</v>
          </cell>
          <cell r="Y19">
            <v>0.496</v>
          </cell>
          <cell r="Z19">
            <v>0.47899999999999998</v>
          </cell>
          <cell r="AA19">
            <v>0.46150000000000002</v>
          </cell>
          <cell r="AB19">
            <v>0.46200000000000002</v>
          </cell>
          <cell r="AC19">
            <v>0.46200000000000002</v>
          </cell>
        </row>
        <row r="20">
          <cell r="C20" t="str">
            <v>3A4_Enteric_Fermentation_other:goats</v>
          </cell>
          <cell r="D20">
            <v>2.7546747255000001</v>
          </cell>
          <cell r="E20">
            <v>2.7546747255000001</v>
          </cell>
          <cell r="F20">
            <v>1.894724721</v>
          </cell>
          <cell r="G20">
            <v>1.6656747345</v>
          </cell>
          <cell r="H20">
            <v>1.7698501710000001</v>
          </cell>
          <cell r="I20">
            <v>1.4816253262500001</v>
          </cell>
          <cell r="J20">
            <v>1.2710253487500001</v>
          </cell>
          <cell r="K20">
            <v>1.5444</v>
          </cell>
          <cell r="L20">
            <v>1.3736250000000001</v>
          </cell>
          <cell r="M20">
            <v>1.2359249999999999</v>
          </cell>
          <cell r="N20">
            <v>1.500075</v>
          </cell>
          <cell r="O20">
            <v>1.82385</v>
          </cell>
          <cell r="P20">
            <v>1.9428749999999999</v>
          </cell>
          <cell r="Q20">
            <v>1.61415</v>
          </cell>
          <cell r="R20">
            <v>1.5302249999999999</v>
          </cell>
          <cell r="S20">
            <v>1.6755746535</v>
          </cell>
          <cell r="T20">
            <v>1.8089999999999999</v>
          </cell>
          <cell r="U20">
            <v>1.5632999999999999</v>
          </cell>
          <cell r="V20">
            <v>2.3568750000000001</v>
          </cell>
          <cell r="W20">
            <v>2.4056999999999999</v>
          </cell>
          <cell r="X20">
            <v>2.2797000000000001</v>
          </cell>
          <cell r="Y20">
            <v>2.6838000000000002</v>
          </cell>
          <cell r="Z20">
            <v>2.7692999999999999</v>
          </cell>
          <cell r="AA20">
            <v>2.6648999999999998</v>
          </cell>
          <cell r="AB20">
            <v>2.9299499999999998</v>
          </cell>
          <cell r="AC20">
            <v>2.740724964</v>
          </cell>
        </row>
        <row r="21">
          <cell r="C21" t="str">
            <v>3A4_Enteric_Fermentation_other:horses</v>
          </cell>
          <cell r="D21">
            <v>24.7500009</v>
          </cell>
          <cell r="E21">
            <v>24.7500009</v>
          </cell>
          <cell r="F21">
            <v>29.700004180499999</v>
          </cell>
          <cell r="G21">
            <v>43.199998636499998</v>
          </cell>
          <cell r="H21">
            <v>43.457145480000001</v>
          </cell>
          <cell r="I21">
            <v>43.7142860955</v>
          </cell>
          <cell r="J21">
            <v>43.971425365499996</v>
          </cell>
          <cell r="K21">
            <v>44.228571493499999</v>
          </cell>
          <cell r="L21">
            <v>44.485714210499999</v>
          </cell>
          <cell r="M21">
            <v>44.742857152500001</v>
          </cell>
          <cell r="N21">
            <v>44.999999977500003</v>
          </cell>
          <cell r="O21">
            <v>44.891999959499998</v>
          </cell>
          <cell r="P21">
            <v>44.784000018</v>
          </cell>
          <cell r="Q21">
            <v>44.675999990999998</v>
          </cell>
          <cell r="R21">
            <v>44.5680000045</v>
          </cell>
          <cell r="S21">
            <v>44.459999946000003</v>
          </cell>
          <cell r="T21">
            <v>44.064000126000003</v>
          </cell>
          <cell r="U21">
            <v>43.667999991000002</v>
          </cell>
          <cell r="V21">
            <v>43.272000058499998</v>
          </cell>
          <cell r="W21">
            <v>42.875999954999997</v>
          </cell>
          <cell r="X21">
            <v>42.480000076499998</v>
          </cell>
          <cell r="Y21">
            <v>40.265100076499998</v>
          </cell>
          <cell r="Z21">
            <v>39.900600076499998</v>
          </cell>
          <cell r="AA21">
            <v>39.9411000765</v>
          </cell>
          <cell r="AB21">
            <v>40.142700076499999</v>
          </cell>
          <cell r="AC21">
            <v>38.343600076500003</v>
          </cell>
        </row>
        <row r="22">
          <cell r="C22" t="str">
            <v>3B11a_Manure_Management_Methane_dairy_cattle</v>
          </cell>
          <cell r="D22">
            <v>181.34172841750001</v>
          </cell>
          <cell r="E22">
            <v>181.34172841750001</v>
          </cell>
          <cell r="F22">
            <v>174.8370500465675</v>
          </cell>
          <cell r="G22">
            <v>175.85035319265251</v>
          </cell>
          <cell r="H22">
            <v>183.68787854166499</v>
          </cell>
          <cell r="I22">
            <v>177.29222893628</v>
          </cell>
          <cell r="J22">
            <v>185.15773482995502</v>
          </cell>
          <cell r="K22">
            <v>188.63926493412251</v>
          </cell>
          <cell r="L22">
            <v>192.28276598626499</v>
          </cell>
          <cell r="M22">
            <v>200.953811863645</v>
          </cell>
          <cell r="N22">
            <v>183.06112596084751</v>
          </cell>
          <cell r="O22">
            <v>185.79306038455999</v>
          </cell>
          <cell r="P22">
            <v>188.91596304346251</v>
          </cell>
          <cell r="Q22">
            <v>189.339512934955</v>
          </cell>
          <cell r="R22">
            <v>188.0983336767525</v>
          </cell>
          <cell r="S22">
            <v>194.52224685522501</v>
          </cell>
          <cell r="T22">
            <v>200.10154658592501</v>
          </cell>
          <cell r="U22">
            <v>202.2885774554</v>
          </cell>
          <cell r="V22">
            <v>208.13969127164998</v>
          </cell>
          <cell r="W22">
            <v>224.46638577342503</v>
          </cell>
          <cell r="X22">
            <v>232.37658769627501</v>
          </cell>
          <cell r="Y22">
            <v>227.20519659175</v>
          </cell>
          <cell r="Z22">
            <v>233.02727970875</v>
          </cell>
          <cell r="AA22">
            <v>234.64060314550002</v>
          </cell>
          <cell r="AB22">
            <v>236.89908777475</v>
          </cell>
          <cell r="AC22">
            <v>238.76824482725002</v>
          </cell>
        </row>
        <row r="23">
          <cell r="C23" t="str">
            <v>3B11b_Manure_Management_Methane_non-dairy_cattle</v>
          </cell>
          <cell r="D23">
            <v>168.08127677885</v>
          </cell>
          <cell r="E23">
            <v>168.08127677885</v>
          </cell>
          <cell r="F23">
            <v>177.04071799411125</v>
          </cell>
          <cell r="G23">
            <v>185.66292209529638</v>
          </cell>
          <cell r="H23">
            <v>186.66838703242954</v>
          </cell>
          <cell r="I23">
            <v>183.0622806575463</v>
          </cell>
          <cell r="J23">
            <v>184.63985901959967</v>
          </cell>
          <cell r="K23">
            <v>172.07597212901683</v>
          </cell>
          <cell r="L23">
            <v>188.94759219182524</v>
          </cell>
          <cell r="M23">
            <v>191.72089257957705</v>
          </cell>
          <cell r="N23">
            <v>186.31054097999413</v>
          </cell>
          <cell r="O23">
            <v>177.10635034326333</v>
          </cell>
          <cell r="P23">
            <v>174.20837594753885</v>
          </cell>
          <cell r="Q23">
            <v>166.88298132467656</v>
          </cell>
          <cell r="R23">
            <v>166.54331658160555</v>
          </cell>
          <cell r="S23">
            <v>170.11066277194473</v>
          </cell>
          <cell r="T23">
            <v>165.07436727299799</v>
          </cell>
          <cell r="U23">
            <v>161.42958410137052</v>
          </cell>
          <cell r="V23">
            <v>157.26908281101001</v>
          </cell>
          <cell r="W23">
            <v>157.93015078358974</v>
          </cell>
          <cell r="X23">
            <v>157.12111774182901</v>
          </cell>
          <cell r="Y23">
            <v>156.24735453188248</v>
          </cell>
          <cell r="Z23">
            <v>152.55252368569251</v>
          </cell>
          <cell r="AA23">
            <v>149.61410174190249</v>
          </cell>
          <cell r="AB23">
            <v>148.87183051853251</v>
          </cell>
          <cell r="AC23">
            <v>147.9503614204275</v>
          </cell>
        </row>
        <row r="24">
          <cell r="C24" t="str">
            <v>3B12_Manure_Management_Methane_sheep</v>
          </cell>
          <cell r="D24">
            <v>26.287216534473192</v>
          </cell>
          <cell r="E24">
            <v>26.287216534473192</v>
          </cell>
          <cell r="F24">
            <v>28.78941718407512</v>
          </cell>
          <cell r="G24">
            <v>29.070464458624691</v>
          </cell>
          <cell r="H24">
            <v>29.656960253414738</v>
          </cell>
          <cell r="I24">
            <v>28.128523135303531</v>
          </cell>
          <cell r="J24">
            <v>25.885789165263152</v>
          </cell>
          <cell r="K24">
            <v>26.958679848989181</v>
          </cell>
          <cell r="L24">
            <v>26.23899643521953</v>
          </cell>
          <cell r="M24">
            <v>25.738931439536021</v>
          </cell>
          <cell r="N24">
            <v>24.954584656861631</v>
          </cell>
          <cell r="O24">
            <v>24.346027504075991</v>
          </cell>
          <cell r="P24">
            <v>24.08887534945687</v>
          </cell>
          <cell r="Q24">
            <v>21.156610901283262</v>
          </cell>
          <cell r="R24">
            <v>20.48196839253167</v>
          </cell>
          <cell r="S24">
            <v>21.002960389785841</v>
          </cell>
          <cell r="T24">
            <v>21.930012682412059</v>
          </cell>
          <cell r="U24">
            <v>22.601052332094341</v>
          </cell>
          <cell r="V24">
            <v>23.724121460732739</v>
          </cell>
          <cell r="W24">
            <v>26.12414351041658</v>
          </cell>
          <cell r="X24">
            <v>25.334670189532289</v>
          </cell>
          <cell r="Y24">
            <v>25.390352471945832</v>
          </cell>
          <cell r="Z24">
            <v>26.319765645550852</v>
          </cell>
          <cell r="AA24">
            <v>24.501527021075958</v>
          </cell>
          <cell r="AB24">
            <v>25.62760465884551</v>
          </cell>
          <cell r="AC24">
            <v>23.72660856502765</v>
          </cell>
        </row>
        <row r="25">
          <cell r="C25" t="str">
            <v>3B13_Manure_Management_Methane_swine</v>
          </cell>
          <cell r="D25">
            <v>11.64981111641</v>
          </cell>
          <cell r="E25">
            <v>11.64981111641</v>
          </cell>
          <cell r="F25">
            <v>10.195136331013501</v>
          </cell>
          <cell r="G25">
            <v>10.27795772725775</v>
          </cell>
          <cell r="H25">
            <v>8.9474297702565</v>
          </cell>
          <cell r="I25">
            <v>7.4132312141447496</v>
          </cell>
          <cell r="J25">
            <v>4.3972346768200747</v>
          </cell>
          <cell r="K25">
            <v>4.79891223954575</v>
          </cell>
          <cell r="L25">
            <v>5.2145983830145006</v>
          </cell>
          <cell r="M25">
            <v>3.3070730784142497</v>
          </cell>
          <cell r="N25">
            <v>3.0469580560297502</v>
          </cell>
          <cell r="O25">
            <v>2.6972341209604997</v>
          </cell>
          <cell r="P25">
            <v>2.5260726918404997</v>
          </cell>
          <cell r="Q25">
            <v>2.1860870955657501</v>
          </cell>
          <cell r="R25">
            <v>2.3026059386692501</v>
          </cell>
          <cell r="S25">
            <v>2.7883748609172496</v>
          </cell>
          <cell r="T25">
            <v>2.6660477843297499</v>
          </cell>
          <cell r="U25">
            <v>2.9795828581412502</v>
          </cell>
          <cell r="V25">
            <v>2.5889820898107749</v>
          </cell>
          <cell r="W25">
            <v>2.9461475902126999</v>
          </cell>
          <cell r="X25">
            <v>2.6165468714647249</v>
          </cell>
          <cell r="Y25">
            <v>2.3900102388848747</v>
          </cell>
          <cell r="Z25">
            <v>2.5263850955653</v>
          </cell>
          <cell r="AA25">
            <v>2.3809014890747502</v>
          </cell>
          <cell r="AB25">
            <v>2.488937990633</v>
          </cell>
          <cell r="AC25">
            <v>2.8957407552436503</v>
          </cell>
        </row>
        <row r="26">
          <cell r="C26" t="str">
            <v>3B14_Manure_Management_Methane_other:deer</v>
          </cell>
          <cell r="D26">
            <v>6.9931502300000104E-3</v>
          </cell>
          <cell r="E26">
            <v>6.9931502300000104E-3</v>
          </cell>
          <cell r="F26">
            <v>9.757E-3</v>
          </cell>
          <cell r="G26">
            <v>5.1369998349999899E-3</v>
          </cell>
          <cell r="H26">
            <v>4.4110000000000095E-3</v>
          </cell>
          <cell r="I26">
            <v>5.30200005500001E-3</v>
          </cell>
          <cell r="J26">
            <v>4.0479999450000106E-3</v>
          </cell>
          <cell r="K26">
            <v>5.9290000000000002E-3</v>
          </cell>
          <cell r="L26">
            <v>4.9610000000000001E-3</v>
          </cell>
          <cell r="M26">
            <v>7.9640000000000197E-3</v>
          </cell>
          <cell r="N26">
            <v>7.7055000000000005E-3</v>
          </cell>
          <cell r="O26">
            <v>5.7584999999999997E-3</v>
          </cell>
          <cell r="P26">
            <v>4.8729999999999997E-3</v>
          </cell>
          <cell r="Q26">
            <v>3.8225000000000299E-3</v>
          </cell>
          <cell r="R26">
            <v>4.1524999999999999E-3</v>
          </cell>
          <cell r="S26">
            <v>4.8400000000000006E-3</v>
          </cell>
          <cell r="T26">
            <v>4.862E-3</v>
          </cell>
          <cell r="U26">
            <v>5.4999999999999997E-3</v>
          </cell>
          <cell r="V26">
            <v>5.5385000000000104E-3</v>
          </cell>
          <cell r="W26">
            <v>5.5715000000000001E-3</v>
          </cell>
          <cell r="X26">
            <v>5.46700000000001E-3</v>
          </cell>
          <cell r="Y26">
            <v>5.4560000000000008E-3</v>
          </cell>
          <cell r="Z26">
            <v>5.2690000000000002E-3</v>
          </cell>
          <cell r="AA26">
            <v>5.0765000000000003E-3</v>
          </cell>
          <cell r="AB26">
            <v>5.0819999999999997E-3</v>
          </cell>
          <cell r="AC26">
            <v>5.0819999999999997E-3</v>
          </cell>
        </row>
        <row r="27">
          <cell r="C27" t="str">
            <v>3B14_Manure_Management_Methane_other:goats</v>
          </cell>
          <cell r="D27">
            <v>0.11936923810500048</v>
          </cell>
          <cell r="E27">
            <v>0.11936923810500048</v>
          </cell>
          <cell r="F27">
            <v>8.2104737910000031E-2</v>
          </cell>
          <cell r="G27">
            <v>7.2179238495000062E-2</v>
          </cell>
          <cell r="H27">
            <v>7.6693507410000056E-2</v>
          </cell>
          <cell r="I27">
            <v>6.4203764137499897E-2</v>
          </cell>
          <cell r="J27">
            <v>5.5077765112499955E-2</v>
          </cell>
          <cell r="K27">
            <v>6.6923999999999914E-2</v>
          </cell>
          <cell r="L27">
            <v>5.9523749999999924E-2</v>
          </cell>
          <cell r="M27">
            <v>5.3556750000000042E-2</v>
          </cell>
          <cell r="N27">
            <v>6.5003250000000026E-2</v>
          </cell>
          <cell r="O27">
            <v>7.9033499999999923E-2</v>
          </cell>
          <cell r="P27">
            <v>8.4191250000000079E-2</v>
          </cell>
          <cell r="Q27">
            <v>6.9946499999999856E-2</v>
          </cell>
          <cell r="R27">
            <v>6.6309750000000056E-2</v>
          </cell>
          <cell r="S27">
            <v>7.2608234984999936E-2</v>
          </cell>
          <cell r="T27">
            <v>7.8390000000000029E-2</v>
          </cell>
          <cell r="U27">
            <v>6.7743000000000081E-2</v>
          </cell>
          <cell r="V27">
            <v>0.10213124999999999</v>
          </cell>
          <cell r="W27">
            <v>0.10424700000000006</v>
          </cell>
          <cell r="X27">
            <v>9.8787000000000097E-2</v>
          </cell>
          <cell r="Y27">
            <v>0.11629800000000037</v>
          </cell>
          <cell r="Z27">
            <v>0.12000300000000061</v>
          </cell>
          <cell r="AA27">
            <v>0.11547900000000023</v>
          </cell>
          <cell r="AB27">
            <v>0.1269645000000004</v>
          </cell>
          <cell r="AC27">
            <v>0.11876474843999969</v>
          </cell>
        </row>
        <row r="28">
          <cell r="C28" t="str">
            <v>3B14_Manure_Management_Methane_other:horses</v>
          </cell>
          <cell r="D28">
            <v>0.563750020500001</v>
          </cell>
          <cell r="E28">
            <v>0.563750020500001</v>
          </cell>
          <cell r="F28">
            <v>0.67650009522249999</v>
          </cell>
          <cell r="G28">
            <v>0.98399996894249897</v>
          </cell>
          <cell r="H28">
            <v>0.98985720260000098</v>
          </cell>
          <cell r="I28">
            <v>0.99571429439749992</v>
          </cell>
          <cell r="J28">
            <v>1.0015713555475001</v>
          </cell>
          <cell r="K28">
            <v>1.007428572907501</v>
          </cell>
          <cell r="L28">
            <v>1.013285712572501</v>
          </cell>
          <cell r="M28">
            <v>1.019142857362499</v>
          </cell>
          <cell r="N28">
            <v>1.024999999487501</v>
          </cell>
          <cell r="O28">
            <v>1.022539999077501</v>
          </cell>
          <cell r="P28">
            <v>1.020080000410001</v>
          </cell>
          <cell r="Q28">
            <v>1.0176199997950008</v>
          </cell>
          <cell r="R28">
            <v>1.015160000102501</v>
          </cell>
          <cell r="S28">
            <v>1.0126999987700001</v>
          </cell>
          <cell r="T28">
            <v>1.003680002870001</v>
          </cell>
          <cell r="U28">
            <v>0.99465999979499897</v>
          </cell>
          <cell r="V28">
            <v>0.98564000133250096</v>
          </cell>
          <cell r="W28">
            <v>0.97661999897499996</v>
          </cell>
          <cell r="X28">
            <v>0.96760000174249905</v>
          </cell>
          <cell r="Y28">
            <v>0.91714950174249998</v>
          </cell>
          <cell r="Z28">
            <v>0.90884700174249899</v>
          </cell>
          <cell r="AA28">
            <v>0.90976950174249904</v>
          </cell>
          <cell r="AB28">
            <v>0.91436150174249997</v>
          </cell>
          <cell r="AC28">
            <v>0.87338200174249891</v>
          </cell>
        </row>
        <row r="29">
          <cell r="C29" t="str">
            <v>3B14_Manure_Management_Methane_other:poultry</v>
          </cell>
          <cell r="D29">
            <v>2.7627651381042</v>
          </cell>
          <cell r="E29">
            <v>2.7627651381042</v>
          </cell>
          <cell r="F29">
            <v>2.7453187325157002</v>
          </cell>
          <cell r="G29">
            <v>3.8878652192408754</v>
          </cell>
          <cell r="H29">
            <v>4.2176134500002007</v>
          </cell>
          <cell r="I29">
            <v>3.9875463340160753</v>
          </cell>
          <cell r="J29">
            <v>3.7813450311302503</v>
          </cell>
          <cell r="K29">
            <v>2.3231144283772496</v>
          </cell>
          <cell r="L29">
            <v>2.5360506907544496</v>
          </cell>
          <cell r="M29">
            <v>3.3273970874589249</v>
          </cell>
          <cell r="N29">
            <v>2.8683453280501752</v>
          </cell>
          <cell r="O29">
            <v>2.3533550218042003</v>
          </cell>
          <cell r="P29">
            <v>2.4105190721438006</v>
          </cell>
          <cell r="Q29">
            <v>2.5663490123143249</v>
          </cell>
          <cell r="R29">
            <v>2.6499402968382753</v>
          </cell>
          <cell r="S29">
            <v>2.8591084105509754</v>
          </cell>
          <cell r="T29">
            <v>3.0375086261297253</v>
          </cell>
          <cell r="U29">
            <v>3.0009456496077003</v>
          </cell>
          <cell r="V29">
            <v>3.3207398413250502</v>
          </cell>
          <cell r="W29">
            <v>3.2993261301763748</v>
          </cell>
          <cell r="X29">
            <v>2.73575389468665</v>
          </cell>
          <cell r="Y29">
            <v>2.6872683022418</v>
          </cell>
          <cell r="Z29">
            <v>2.6821623358987496</v>
          </cell>
          <cell r="AA29">
            <v>2.8179102737151003</v>
          </cell>
          <cell r="AB29">
            <v>3.1454755459535</v>
          </cell>
          <cell r="AC29">
            <v>3.6538696887271498</v>
          </cell>
        </row>
        <row r="30">
          <cell r="C30" t="str">
            <v>3B21a_Manure_Management_Non-methane_dairy_cattle</v>
          </cell>
          <cell r="D30">
            <v>41.274492531297099</v>
          </cell>
          <cell r="E30">
            <v>41.274492531297099</v>
          </cell>
          <cell r="F30">
            <v>37.413475187377102</v>
          </cell>
          <cell r="G30">
            <v>36.720931364071397</v>
          </cell>
          <cell r="H30">
            <v>37.4689089958229</v>
          </cell>
          <cell r="I30">
            <v>36.220493887851397</v>
          </cell>
          <cell r="J30">
            <v>37.720787308065702</v>
          </cell>
          <cell r="K30">
            <v>38.081252020805699</v>
          </cell>
          <cell r="L30">
            <v>38.848434035651401</v>
          </cell>
          <cell r="M30">
            <v>40.3475925607543</v>
          </cell>
          <cell r="N30">
            <v>36.328906783808598</v>
          </cell>
          <cell r="O30">
            <v>36.9721176764657</v>
          </cell>
          <cell r="P30">
            <v>37.274881787565697</v>
          </cell>
          <cell r="Q30">
            <v>36.485314839882903</v>
          </cell>
          <cell r="R30">
            <v>36.31795910204</v>
          </cell>
          <cell r="S30">
            <v>37.563887420871403</v>
          </cell>
          <cell r="T30">
            <v>38.452131684119998</v>
          </cell>
          <cell r="U30">
            <v>39.125985957645703</v>
          </cell>
          <cell r="V30">
            <v>40.344314607582902</v>
          </cell>
          <cell r="W30">
            <v>43.560726663205699</v>
          </cell>
          <cell r="X30">
            <v>45.500713667482898</v>
          </cell>
          <cell r="Y30">
            <v>45.277157073877099</v>
          </cell>
          <cell r="Z30">
            <v>46.856259242885699</v>
          </cell>
          <cell r="AA30">
            <v>47.545604051942902</v>
          </cell>
          <cell r="AB30">
            <v>48.0595253798</v>
          </cell>
          <cell r="AC30">
            <v>48.577770202342897</v>
          </cell>
        </row>
        <row r="31">
          <cell r="C31" t="str">
            <v>3B21b_Manure_Management_Non-methane_non-dairy_cattle</v>
          </cell>
          <cell r="D31">
            <v>188.3832829304109</v>
          </cell>
          <cell r="E31">
            <v>188.38328293041087</v>
          </cell>
          <cell r="F31">
            <v>191.46489636947831</v>
          </cell>
          <cell r="G31">
            <v>195.43145298577684</v>
          </cell>
          <cell r="H31">
            <v>194.84518747493476</v>
          </cell>
          <cell r="I31">
            <v>190.0456849217519</v>
          </cell>
          <cell r="J31">
            <v>191.25665805952826</v>
          </cell>
          <cell r="K31">
            <v>176.87970034426681</v>
          </cell>
          <cell r="L31">
            <v>193.44050368395654</v>
          </cell>
          <cell r="M31">
            <v>195.08994669748876</v>
          </cell>
          <cell r="N31">
            <v>191.0580699024799</v>
          </cell>
          <cell r="O31">
            <v>180.0801461675542</v>
          </cell>
          <cell r="P31">
            <v>175.45037785683883</v>
          </cell>
          <cell r="Q31">
            <v>167.33567341090298</v>
          </cell>
          <cell r="R31">
            <v>165.61535491853957</v>
          </cell>
          <cell r="S31">
            <v>168.09897059489589</v>
          </cell>
          <cell r="T31">
            <v>163.19392136245952</v>
          </cell>
          <cell r="U31">
            <v>160.05645363558406</v>
          </cell>
          <cell r="V31">
            <v>156.36080691063802</v>
          </cell>
          <cell r="W31">
            <v>156.26136670660068</v>
          </cell>
          <cell r="X31">
            <v>156.311911885668</v>
          </cell>
          <cell r="Y31">
            <v>157.16420573100342</v>
          </cell>
          <cell r="Z31">
            <v>153.0981218296609</v>
          </cell>
          <cell r="AA31">
            <v>150.23671093787715</v>
          </cell>
          <cell r="AB31">
            <v>149.77096695341629</v>
          </cell>
          <cell r="AC31">
            <v>149.34819065672639</v>
          </cell>
        </row>
        <row r="32">
          <cell r="C32" t="str">
            <v>3B22_Manure_Management_Non-methane_sheep</v>
          </cell>
          <cell r="D32">
            <v>6.2700224209451543</v>
          </cell>
          <cell r="E32">
            <v>6.2700224209451543</v>
          </cell>
          <cell r="F32">
            <v>6.9727756946073232</v>
          </cell>
          <cell r="G32">
            <v>6.9471671926131373</v>
          </cell>
          <cell r="H32">
            <v>7.1201943769008791</v>
          </cell>
          <cell r="I32">
            <v>6.7532328138649085</v>
          </cell>
          <cell r="J32">
            <v>6.2330836834085392</v>
          </cell>
          <cell r="K32">
            <v>6.5206779784194007</v>
          </cell>
          <cell r="L32">
            <v>6.3208169852377694</v>
          </cell>
          <cell r="M32">
            <v>6.1189480731947636</v>
          </cell>
          <cell r="N32">
            <v>5.9016938834691111</v>
          </cell>
          <cell r="O32">
            <v>5.7645348489360293</v>
          </cell>
          <cell r="P32">
            <v>5.6815065056610718</v>
          </cell>
          <cell r="Q32">
            <v>4.949811870266549</v>
          </cell>
          <cell r="R32">
            <v>4.7309072084773183</v>
          </cell>
          <cell r="S32">
            <v>4.9382652632747401</v>
          </cell>
          <cell r="T32">
            <v>5.0697702928795625</v>
          </cell>
          <cell r="U32">
            <v>5.1951668870812151</v>
          </cell>
          <cell r="V32">
            <v>5.3086187423594655</v>
          </cell>
          <cell r="W32">
            <v>6.0781535083645544</v>
          </cell>
          <cell r="X32">
            <v>5.9090822633732163</v>
          </cell>
          <cell r="Y32">
            <v>5.9817353085766216</v>
          </cell>
          <cell r="Z32">
            <v>6.160382033907581</v>
          </cell>
          <cell r="AA32">
            <v>5.7501726180611037</v>
          </cell>
          <cell r="AB32">
            <v>5.9748503456402569</v>
          </cell>
          <cell r="AC32">
            <v>5.4411918258441867</v>
          </cell>
        </row>
        <row r="33">
          <cell r="C33" t="str">
            <v>3B23_Manure_Management_Non-methane_swine</v>
          </cell>
          <cell r="D33">
            <v>6.2343265634090521</v>
          </cell>
          <cell r="E33">
            <v>6.2343265634090521</v>
          </cell>
          <cell r="F33">
            <v>6.2514584490791787</v>
          </cell>
          <cell r="G33">
            <v>6.5212295394428299</v>
          </cell>
          <cell r="H33">
            <v>5.5110082981919462</v>
          </cell>
          <cell r="I33">
            <v>4.5455558816161981</v>
          </cell>
          <cell r="J33">
            <v>2.3699206202373464</v>
          </cell>
          <cell r="K33">
            <v>3.2100188987488285</v>
          </cell>
          <cell r="L33">
            <v>3.5021344476875473</v>
          </cell>
          <cell r="M33">
            <v>2.283951143333828</v>
          </cell>
          <cell r="N33">
            <v>2.0569228595919142</v>
          </cell>
          <cell r="O33">
            <v>1.6906976265576565</v>
          </cell>
          <cell r="P33">
            <v>1.6088895985639711</v>
          </cell>
          <cell r="Q33">
            <v>1.4951559257316003</v>
          </cell>
          <cell r="R33">
            <v>1.5023082033909718</v>
          </cell>
          <cell r="S33">
            <v>1.8140779252105712</v>
          </cell>
          <cell r="T33">
            <v>1.657167268568742</v>
          </cell>
          <cell r="U33">
            <v>1.9184812249054577</v>
          </cell>
          <cell r="V33">
            <v>1.6512603827179431</v>
          </cell>
          <cell r="W33">
            <v>1.8392033027144858</v>
          </cell>
          <cell r="X33">
            <v>1.5660782771998576</v>
          </cell>
          <cell r="Y33">
            <v>1.3982398159258578</v>
          </cell>
          <cell r="Z33">
            <v>1.4775754060508572</v>
          </cell>
          <cell r="AA33">
            <v>1.3412273532826147</v>
          </cell>
          <cell r="AB33">
            <v>1.378645115798971</v>
          </cell>
          <cell r="AC33">
            <v>1.6037464381566262</v>
          </cell>
        </row>
        <row r="34">
          <cell r="C34" t="str">
            <v>3B24_Manure_Management_Non-methane_other:Deer</v>
          </cell>
          <cell r="D34">
            <v>9.0999114198001094E-2</v>
          </cell>
          <cell r="E34">
            <v>9.0999114198001094E-2</v>
          </cell>
          <cell r="F34">
            <v>0.126964004494137</v>
          </cell>
          <cell r="G34">
            <v>6.6845758956371903E-2</v>
          </cell>
          <cell r="H34">
            <v>5.73986085706302E-2</v>
          </cell>
          <cell r="I34">
            <v>6.8992841940241301E-2</v>
          </cell>
          <cell r="J34">
            <v>5.2675031588525899E-2</v>
          </cell>
          <cell r="K34">
            <v>7.7151745684712406E-2</v>
          </cell>
          <cell r="L34">
            <v>6.4555542307616495E-2</v>
          </cell>
          <cell r="M34">
            <v>0.103632400511562</v>
          </cell>
          <cell r="N34">
            <v>0.100268641655178</v>
          </cell>
          <cell r="O34">
            <v>7.4933096226246707E-2</v>
          </cell>
          <cell r="P34">
            <v>6.3410432909698694E-2</v>
          </cell>
          <cell r="Q34">
            <v>4.9740689472054803E-2</v>
          </cell>
          <cell r="R34">
            <v>5.4034849714246602E-2</v>
          </cell>
          <cell r="S34">
            <v>6.2981016885479496E-2</v>
          </cell>
          <cell r="T34">
            <v>6.3267294234958998E-2</v>
          </cell>
          <cell r="U34">
            <v>7.1569337369862998E-2</v>
          </cell>
          <cell r="V34">
            <v>7.2070322731452197E-2</v>
          </cell>
          <cell r="W34">
            <v>7.2499738755671297E-2</v>
          </cell>
          <cell r="X34">
            <v>7.1139921345643994E-2</v>
          </cell>
          <cell r="Y34">
            <v>7.0996782670904202E-2</v>
          </cell>
          <cell r="Z34">
            <v>6.8563425200328904E-2</v>
          </cell>
          <cell r="AA34">
            <v>6.6058498392383702E-2</v>
          </cell>
          <cell r="AB34">
            <v>6.6130067729753494E-2</v>
          </cell>
          <cell r="AC34">
            <v>6.6130067729753494E-2</v>
          </cell>
        </row>
        <row r="35">
          <cell r="C35" t="str">
            <v>3B24_Manure_Management_Non-methane_other:Goats</v>
          </cell>
          <cell r="D35">
            <v>8.9829369941214807E-2</v>
          </cell>
          <cell r="E35">
            <v>8.9829369941214807E-2</v>
          </cell>
          <cell r="F35">
            <v>6.17865791281694E-2</v>
          </cell>
          <cell r="G35">
            <v>5.4317306701239201E-2</v>
          </cell>
          <cell r="H35">
            <v>5.7714446021362602E-2</v>
          </cell>
          <cell r="I35">
            <v>4.8315493772799901E-2</v>
          </cell>
          <cell r="J35">
            <v>4.1447872302527999E-2</v>
          </cell>
          <cell r="K35">
            <v>5.0362562829275898E-2</v>
          </cell>
          <cell r="L35">
            <v>4.4793625593346299E-2</v>
          </cell>
          <cell r="M35">
            <v>4.03032572291976E-2</v>
          </cell>
          <cell r="N35">
            <v>4.8917133797025399E-2</v>
          </cell>
          <cell r="O35">
            <v>5.9475369215342397E-2</v>
          </cell>
          <cell r="P35">
            <v>6.3356749713111601E-2</v>
          </cell>
          <cell r="Q35">
            <v>5.2637095824187803E-2</v>
          </cell>
          <cell r="R35">
            <v>4.9900319027084201E-2</v>
          </cell>
          <cell r="S35">
            <v>5.4640141001059399E-2</v>
          </cell>
          <cell r="T35">
            <v>5.8991113803522399E-2</v>
          </cell>
          <cell r="U35">
            <v>5.09788878988649E-2</v>
          </cell>
          <cell r="V35">
            <v>7.6857203618395195E-2</v>
          </cell>
          <cell r="W35">
            <v>7.8449376714833804E-2</v>
          </cell>
          <cell r="X35">
            <v>7.4340542917573499E-2</v>
          </cell>
          <cell r="Y35">
            <v>8.7518159881643895E-2</v>
          </cell>
          <cell r="Z35">
            <v>9.0306297101213406E-2</v>
          </cell>
          <cell r="AA35">
            <v>8.6901834812054601E-2</v>
          </cell>
          <cell r="AB35">
            <v>9.5545060192720105E-2</v>
          </cell>
          <cell r="AC35">
            <v>8.93744711196678E-2</v>
          </cell>
        </row>
        <row r="36">
          <cell r="C36" t="str">
            <v>3B24_Manure_Management_Non-methane_other:horses</v>
          </cell>
          <cell r="D36">
            <v>10.9058306301829</v>
          </cell>
          <cell r="E36">
            <v>10.9058306301829</v>
          </cell>
          <cell r="F36">
            <v>12.471341601935599</v>
          </cell>
          <cell r="G36">
            <v>16.74091239650966</v>
          </cell>
          <cell r="H36">
            <v>17.0274575985712</v>
          </cell>
          <cell r="I36">
            <v>17.314000682153001</v>
          </cell>
          <cell r="J36">
            <v>17.600543401766302</v>
          </cell>
          <cell r="K36">
            <v>17.887088454497501</v>
          </cell>
          <cell r="L36">
            <v>18.173632218100821</v>
          </cell>
          <cell r="M36">
            <v>18.460176145212099</v>
          </cell>
          <cell r="N36">
            <v>18.7467200558423</v>
          </cell>
          <cell r="O36">
            <v>18.712563469765982</v>
          </cell>
          <cell r="P36">
            <v>18.678406907883879</v>
          </cell>
          <cell r="Q36">
            <v>18.64425031896117</v>
          </cell>
          <cell r="R36">
            <v>18.610093742847202</v>
          </cell>
          <cell r="S36">
            <v>18.575937143962143</v>
          </cell>
          <cell r="T36">
            <v>18.410483569273069</v>
          </cell>
          <cell r="U36">
            <v>18.245029797481781</v>
          </cell>
          <cell r="V36">
            <v>18.079576115386402</v>
          </cell>
          <cell r="W36">
            <v>17.914122338165992</v>
          </cell>
          <cell r="X36">
            <v>17.748668827062971</v>
          </cell>
          <cell r="Y36">
            <v>17.04817429103008</v>
          </cell>
          <cell r="Z36">
            <v>16.932895832235559</v>
          </cell>
          <cell r="AA36">
            <v>16.945704549879391</v>
          </cell>
          <cell r="AB36">
            <v>17.00946349992871</v>
          </cell>
          <cell r="AC36">
            <v>16.440471798372542</v>
          </cell>
        </row>
        <row r="37">
          <cell r="C37" t="str">
            <v>3B24_Manure_Management_Non-methane_other:poultry</v>
          </cell>
          <cell r="D37">
            <v>13.194244744132883</v>
          </cell>
          <cell r="E37">
            <v>13.194244744132885</v>
          </cell>
          <cell r="F37">
            <v>11.43633479367594</v>
          </cell>
          <cell r="G37">
            <v>15.824127320096542</v>
          </cell>
          <cell r="H37">
            <v>16.99499812857816</v>
          </cell>
          <cell r="I37">
            <v>15.784768934587726</v>
          </cell>
          <cell r="J37">
            <v>16.512377979956877</v>
          </cell>
          <cell r="K37">
            <v>9.4675759879218617</v>
          </cell>
          <cell r="L37">
            <v>10.017693448132793</v>
          </cell>
          <cell r="M37">
            <v>12.629694958330539</v>
          </cell>
          <cell r="N37">
            <v>10.703570263176681</v>
          </cell>
          <cell r="O37">
            <v>8.7860502195751362</v>
          </cell>
          <cell r="P37">
            <v>13.518788245302865</v>
          </cell>
          <cell r="Q37">
            <v>9.0598194345450356</v>
          </cell>
          <cell r="R37">
            <v>8.8214493468480324</v>
          </cell>
          <cell r="S37">
            <v>9.2814761691627741</v>
          </cell>
          <cell r="T37">
            <v>10.048391813761279</v>
          </cell>
          <cell r="U37">
            <v>9.506815866846889</v>
          </cell>
          <cell r="V37">
            <v>10.404602239292988</v>
          </cell>
          <cell r="W37">
            <v>9.9132407433022856</v>
          </cell>
          <cell r="X37">
            <v>10.66900910129457</v>
          </cell>
          <cell r="Y37">
            <v>10.553193359090706</v>
          </cell>
          <cell r="Z37">
            <v>10.910104568831981</v>
          </cell>
          <cell r="AA37">
            <v>12.007323233470405</v>
          </cell>
          <cell r="AB37">
            <v>11.185842017716141</v>
          </cell>
          <cell r="AC37">
            <v>11.723219226204201</v>
          </cell>
        </row>
        <row r="38">
          <cell r="C38" t="str">
            <v>3B25_Manure_Management_Indirect_Emissions_dairy_cattle</v>
          </cell>
          <cell r="D38">
            <v>19.600458472105629</v>
          </cell>
          <cell r="E38">
            <v>19.600458472105629</v>
          </cell>
          <cell r="F38">
            <v>18.468530454655991</v>
          </cell>
          <cell r="G38">
            <v>18.663431198050546</v>
          </cell>
          <cell r="H38">
            <v>19.222920270087052</v>
          </cell>
          <cell r="I38">
            <v>18.724178445084682</v>
          </cell>
          <cell r="J38">
            <v>19.704941294920541</v>
          </cell>
          <cell r="K38">
            <v>20.050102659765056</v>
          </cell>
          <cell r="L38">
            <v>20.610859676709008</v>
          </cell>
          <cell r="M38">
            <v>21.601614334593322</v>
          </cell>
          <cell r="N38">
            <v>19.64962586757629</v>
          </cell>
          <cell r="O38">
            <v>20.108391751788794</v>
          </cell>
          <cell r="P38">
            <v>20.349039763224095</v>
          </cell>
          <cell r="Q38">
            <v>19.986245628618335</v>
          </cell>
          <cell r="R38">
            <v>20.046925697053691</v>
          </cell>
          <cell r="S38">
            <v>20.933256646795609</v>
          </cell>
          <cell r="T38">
            <v>21.391563658701035</v>
          </cell>
          <cell r="U38">
            <v>21.662567348111342</v>
          </cell>
          <cell r="V38">
            <v>22.343817570180523</v>
          </cell>
          <cell r="W38">
            <v>24.233575432463965</v>
          </cell>
          <cell r="X38">
            <v>25.289425531243989</v>
          </cell>
          <cell r="Y38">
            <v>25.039958510647406</v>
          </cell>
          <cell r="Z38">
            <v>26.006193974342949</v>
          </cell>
          <cell r="AA38">
            <v>26.391230536735048</v>
          </cell>
          <cell r="AB38">
            <v>26.766798935996501</v>
          </cell>
          <cell r="AC38">
            <v>27.105412821756588</v>
          </cell>
        </row>
        <row r="39">
          <cell r="C39" t="str">
            <v>3B25_Manure_Management_Indirect_Emissions_other:deer</v>
          </cell>
          <cell r="D39">
            <v>9.8838209863586091E-3</v>
          </cell>
          <cell r="E39">
            <v>9.8838209863586091E-3</v>
          </cell>
          <cell r="F39">
            <v>1.3790128653349529E-2</v>
          </cell>
          <cell r="G39">
            <v>7.2604169946586805E-3</v>
          </cell>
          <cell r="H39">
            <v>6.2343197181433099E-3</v>
          </cell>
          <cell r="I39">
            <v>7.4936212850790305E-3</v>
          </cell>
          <cell r="J39">
            <v>5.7212708855489897E-3</v>
          </cell>
          <cell r="K39">
            <v>8.3797963293747394E-3</v>
          </cell>
          <cell r="L39">
            <v>7.0116663164155602E-3</v>
          </cell>
          <cell r="M39">
            <v>1.1255978742981999E-2</v>
          </cell>
          <cell r="N39">
            <v>1.0890625841794049E-2</v>
          </cell>
          <cell r="O39">
            <v>8.1388188839102999E-3</v>
          </cell>
          <cell r="P39">
            <v>6.8872908606920401E-3</v>
          </cell>
          <cell r="Q39">
            <v>5.4025588579920299E-3</v>
          </cell>
          <cell r="R39">
            <v>5.8689668169553504E-3</v>
          </cell>
          <cell r="S39">
            <v>6.8406500647957098E-3</v>
          </cell>
          <cell r="T39">
            <v>6.8717439287265701E-3</v>
          </cell>
          <cell r="U39">
            <v>7.7734659827223404E-3</v>
          </cell>
          <cell r="V39">
            <v>7.8278802446014595E-3</v>
          </cell>
          <cell r="W39">
            <v>7.8745210404977898E-3</v>
          </cell>
          <cell r="X39">
            <v>7.7268251868260101E-3</v>
          </cell>
          <cell r="Y39">
            <v>7.7112782548606302E-3</v>
          </cell>
          <cell r="Z39">
            <v>7.44698041144801E-3</v>
          </cell>
          <cell r="AA39">
            <v>7.1749091020527197E-3</v>
          </cell>
          <cell r="AB39">
            <v>7.1826825680355103E-3</v>
          </cell>
          <cell r="AC39">
            <v>7.1826825680355103E-3</v>
          </cell>
        </row>
        <row r="40">
          <cell r="C40" t="str">
            <v>3B25_Manure_Management_Indirect_Emissions_other:goats</v>
          </cell>
          <cell r="D40">
            <v>8.9712212797496103E-3</v>
          </cell>
          <cell r="E40">
            <v>8.9712212797496103E-3</v>
          </cell>
          <cell r="F40">
            <v>6.1705995916514498E-3</v>
          </cell>
          <cell r="G40">
            <v>5.4246465054328197E-3</v>
          </cell>
          <cell r="H40">
            <v>5.7639173761837399E-3</v>
          </cell>
          <cell r="I40">
            <v>4.8252479802519095E-3</v>
          </cell>
          <cell r="J40">
            <v>4.1393815212565598E-3</v>
          </cell>
          <cell r="K40">
            <v>5.0296879033260499E-3</v>
          </cell>
          <cell r="L40">
            <v>4.4735204909389899E-3</v>
          </cell>
          <cell r="M40">
            <v>4.0250692967613499E-3</v>
          </cell>
          <cell r="N40">
            <v>4.8853335156577599E-3</v>
          </cell>
          <cell r="O40">
            <v>5.9397800326866004E-3</v>
          </cell>
          <cell r="P40">
            <v>6.3274118655624097E-3</v>
          </cell>
          <cell r="Q40">
            <v>5.2568445539715796E-3</v>
          </cell>
          <cell r="R40">
            <v>4.9835238098077895E-3</v>
          </cell>
          <cell r="S40">
            <v>5.4568878307619294E-3</v>
          </cell>
          <cell r="T40">
            <v>5.8914176490007901E-3</v>
          </cell>
          <cell r="U40">
            <v>5.0912400280171003E-3</v>
          </cell>
          <cell r="V40">
            <v>7.6756965016521201E-3</v>
          </cell>
          <cell r="W40">
            <v>7.8347061571039794E-3</v>
          </cell>
          <cell r="X40">
            <v>7.4243586591636402E-3</v>
          </cell>
          <cell r="Y40">
            <v>8.7404017061295403E-3</v>
          </cell>
          <cell r="Z40">
            <v>9.0188517940176308E-3</v>
          </cell>
          <cell r="AA40">
            <v>8.6788495814385004E-3</v>
          </cell>
          <cell r="AB40">
            <v>9.5420448538915698E-3</v>
          </cell>
          <cell r="AC40">
            <v>8.9257907263497194E-3</v>
          </cell>
        </row>
        <row r="41">
          <cell r="C41" t="str">
            <v>3B25_Manure_Management_Indirect_Emissions_other:horses</v>
          </cell>
          <cell r="D41">
            <v>1.0580158681172511</v>
          </cell>
          <cell r="E41">
            <v>1.0580158681172511</v>
          </cell>
          <cell r="F41">
            <v>1.2031862202672476</v>
          </cell>
          <cell r="G41">
            <v>1.5991049375175868</v>
          </cell>
          <cell r="H41">
            <v>1.6287906746916216</v>
          </cell>
          <cell r="I41">
            <v>1.6584762131604673</v>
          </cell>
          <cell r="J41">
            <v>1.6881617188126843</v>
          </cell>
          <cell r="K41">
            <v>1.7178474433071378</v>
          </cell>
          <cell r="L41">
            <v>1.7475330450681723</v>
          </cell>
          <cell r="M41">
            <v>1.7772186633927958</v>
          </cell>
          <cell r="N41">
            <v>1.8069042805005515</v>
          </cell>
          <cell r="O41">
            <v>1.8037369289339311</v>
          </cell>
          <cell r="P41">
            <v>1.8005695796108516</v>
          </cell>
          <cell r="Q41">
            <v>1.7974022277802861</v>
          </cell>
          <cell r="R41">
            <v>1.7942348771374745</v>
          </cell>
          <cell r="S41">
            <v>1.7910675243830982</v>
          </cell>
          <cell r="T41">
            <v>1.7751147079370835</v>
          </cell>
          <cell r="U41">
            <v>1.7591618717344168</v>
          </cell>
          <cell r="V41">
            <v>1.7432090442385713</v>
          </cell>
          <cell r="W41">
            <v>1.7272562072988928</v>
          </cell>
          <cell r="X41">
            <v>1.711303397994949</v>
          </cell>
          <cell r="Y41">
            <v>1.6463463071090314</v>
          </cell>
          <cell r="Z41">
            <v>1.6356564973533241</v>
          </cell>
          <cell r="AA41">
            <v>1.6368442539928467</v>
          </cell>
          <cell r="AB41">
            <v>1.6427566425984728</v>
          </cell>
          <cell r="AC41">
            <v>1.5899938532116584</v>
          </cell>
        </row>
        <row r="42">
          <cell r="C42" t="str">
            <v>3B25_Manure_Management_Indirect_Emissions_other:poultry</v>
          </cell>
          <cell r="D42">
            <v>5.2227052598029697</v>
          </cell>
          <cell r="E42">
            <v>5.2227052598029688</v>
          </cell>
          <cell r="F42">
            <v>5.0516693940449686</v>
          </cell>
          <cell r="G42">
            <v>6.5216813096665041</v>
          </cell>
          <cell r="H42">
            <v>6.8179442192895463</v>
          </cell>
          <cell r="I42">
            <v>6.0850559286309016</v>
          </cell>
          <cell r="J42">
            <v>6.4360819947932324</v>
          </cell>
          <cell r="K42">
            <v>3.7339827371270671</v>
          </cell>
          <cell r="L42">
            <v>3.9299057103141393</v>
          </cell>
          <cell r="M42">
            <v>4.9658656144477602</v>
          </cell>
          <cell r="N42">
            <v>4.4584648313697794</v>
          </cell>
          <cell r="O42">
            <v>3.5812158132144289</v>
          </cell>
          <cell r="P42">
            <v>5.0775892586661602</v>
          </cell>
          <cell r="Q42">
            <v>3.0647194051541935</v>
          </cell>
          <cell r="R42">
            <v>2.8804382571639584</v>
          </cell>
          <cell r="S42">
            <v>2.8649188693855758</v>
          </cell>
          <cell r="T42">
            <v>3.0654117231269171</v>
          </cell>
          <cell r="U42">
            <v>3.093899229167945</v>
          </cell>
          <cell r="V42">
            <v>3.2062683441957835</v>
          </cell>
          <cell r="W42">
            <v>3.1333842293011074</v>
          </cell>
          <cell r="X42">
            <v>3.2263333582359981</v>
          </cell>
          <cell r="Y42">
            <v>3.0541029488669711</v>
          </cell>
          <cell r="Z42">
            <v>3.0106450546937835</v>
          </cell>
          <cell r="AA42">
            <v>3.2990287962663514</v>
          </cell>
          <cell r="AB42">
            <v>3.0808063582288767</v>
          </cell>
          <cell r="AC42">
            <v>3.3852240058206005</v>
          </cell>
        </row>
        <row r="43">
          <cell r="C43" t="str">
            <v>3B25_Manure_Management_Indirect_Emissions_other_cattle</v>
          </cell>
          <cell r="D43">
            <v>22.290527923917015</v>
          </cell>
          <cell r="E43">
            <v>22.290527923917011</v>
          </cell>
          <cell r="F43">
            <v>23.630513485049235</v>
          </cell>
          <cell r="G43">
            <v>24.769117385305563</v>
          </cell>
          <cell r="H43">
            <v>24.889857871124761</v>
          </cell>
          <cell r="I43">
            <v>24.470248993005907</v>
          </cell>
          <cell r="J43">
            <v>24.957443583494765</v>
          </cell>
          <cell r="K43">
            <v>23.254422300414824</v>
          </cell>
          <cell r="L43">
            <v>25.544962226297756</v>
          </cell>
          <cell r="M43">
            <v>25.920118534019277</v>
          </cell>
          <cell r="N43">
            <v>25.576457829881619</v>
          </cell>
          <cell r="O43">
            <v>24.218232902386905</v>
          </cell>
          <cell r="P43">
            <v>23.862709103951957</v>
          </cell>
          <cell r="Q43">
            <v>22.820082611631534</v>
          </cell>
          <cell r="R43">
            <v>22.807358112482707</v>
          </cell>
          <cell r="S43">
            <v>23.369025741745613</v>
          </cell>
          <cell r="T43">
            <v>22.587870665734176</v>
          </cell>
          <cell r="U43">
            <v>22.079501523152224</v>
          </cell>
          <cell r="V43">
            <v>21.535961519252321</v>
          </cell>
          <cell r="W43">
            <v>21.668813090450314</v>
          </cell>
          <cell r="X43">
            <v>21.563484529099266</v>
          </cell>
          <cell r="Y43">
            <v>21.593989914866579</v>
          </cell>
          <cell r="Z43">
            <v>21.181745047090303</v>
          </cell>
          <cell r="AA43">
            <v>20.707136282610726</v>
          </cell>
          <cell r="AB43">
            <v>20.664491332126556</v>
          </cell>
          <cell r="AC43">
            <v>20.511137029446228</v>
          </cell>
        </row>
        <row r="44">
          <cell r="C44" t="str">
            <v>3B25_Manure_Management_Indirect_Emissions_sheep</v>
          </cell>
          <cell r="D44">
            <v>2.9921534356825643</v>
          </cell>
          <cell r="E44">
            <v>2.9921534356825648</v>
          </cell>
          <cell r="F44">
            <v>3.3211697949738985</v>
          </cell>
          <cell r="G44">
            <v>3.3126193392858911</v>
          </cell>
          <cell r="H44">
            <v>3.3960972571016552</v>
          </cell>
          <cell r="I44">
            <v>3.2218848957810522</v>
          </cell>
          <cell r="J44">
            <v>2.9712075594691369</v>
          </cell>
          <cell r="K44">
            <v>3.104411519425764</v>
          </cell>
          <cell r="L44">
            <v>3.0096051953480654</v>
          </cell>
          <cell r="M44">
            <v>2.9155499722754801</v>
          </cell>
          <cell r="N44">
            <v>2.8113031280694107</v>
          </cell>
          <cell r="O44">
            <v>2.747195416459483</v>
          </cell>
          <cell r="P44">
            <v>2.7051534349703981</v>
          </cell>
          <cell r="Q44">
            <v>2.3616672124137872</v>
          </cell>
          <cell r="R44">
            <v>2.2569199558140252</v>
          </cell>
          <cell r="S44">
            <v>2.3545099994786294</v>
          </cell>
          <cell r="T44">
            <v>2.4156317369102096</v>
          </cell>
          <cell r="U44">
            <v>2.4748584702912315</v>
          </cell>
          <cell r="V44">
            <v>2.5301474869091582</v>
          </cell>
          <cell r="W44">
            <v>2.893168460446867</v>
          </cell>
          <cell r="X44">
            <v>2.81478769783629</v>
          </cell>
          <cell r="Y44">
            <v>2.851518186085805</v>
          </cell>
          <cell r="Z44">
            <v>2.9348652707183724</v>
          </cell>
          <cell r="AA44">
            <v>2.741855149545835</v>
          </cell>
          <cell r="AB44">
            <v>2.8446173472599341</v>
          </cell>
          <cell r="AC44">
            <v>2.5914646256814935</v>
          </cell>
        </row>
        <row r="45">
          <cell r="C45" t="str">
            <v>3B25_Manure_Management_Indirect_Emissions_swine</v>
          </cell>
          <cell r="D45">
            <v>2.0041357787053675</v>
          </cell>
          <cell r="E45">
            <v>2.0041357787053671</v>
          </cell>
          <cell r="F45">
            <v>1.6633065364941968</v>
          </cell>
          <cell r="G45">
            <v>1.5567896479652283</v>
          </cell>
          <cell r="H45">
            <v>1.3199119556453387</v>
          </cell>
          <cell r="I45">
            <v>1.0841304378831453</v>
          </cell>
          <cell r="J45">
            <v>0.59287342059367631</v>
          </cell>
          <cell r="K45">
            <v>0.74908624386805223</v>
          </cell>
          <cell r="L45">
            <v>0.83823453639448431</v>
          </cell>
          <cell r="M45">
            <v>0.55085133176198464</v>
          </cell>
          <cell r="N45">
            <v>0.50786839546874041</v>
          </cell>
          <cell r="O45">
            <v>0.42329921481931754</v>
          </cell>
          <cell r="P45">
            <v>0.38772284678459257</v>
          </cell>
          <cell r="Q45">
            <v>0.34770214886867512</v>
          </cell>
          <cell r="R45">
            <v>0.33814650720465911</v>
          </cell>
          <cell r="S45">
            <v>0.402324157834135</v>
          </cell>
          <cell r="T45">
            <v>0.36690639318783103</v>
          </cell>
          <cell r="U45">
            <v>0.42499582067247488</v>
          </cell>
          <cell r="V45">
            <v>0.36599058308771248</v>
          </cell>
          <cell r="W45">
            <v>0.40195169841811645</v>
          </cell>
          <cell r="X45">
            <v>0.34168021136955345</v>
          </cell>
          <cell r="Y45">
            <v>0.30555909371061013</v>
          </cell>
          <cell r="Z45">
            <v>0.31947904100191094</v>
          </cell>
          <cell r="AA45">
            <v>0.2909862686444139</v>
          </cell>
          <cell r="AB45">
            <v>0.29716455558183968</v>
          </cell>
          <cell r="AC45">
            <v>0.3438217038885546</v>
          </cell>
        </row>
        <row r="46">
          <cell r="C46" t="str">
            <v>3D11_Agriculural_Soils_Inorganic_N_Fertilisers</v>
          </cell>
          <cell r="D46">
            <v>743.96336217626038</v>
          </cell>
          <cell r="E46">
            <v>743.96336217626038</v>
          </cell>
          <cell r="F46">
            <v>675.43635549795681</v>
          </cell>
          <cell r="G46">
            <v>631.63371104890211</v>
          </cell>
          <cell r="H46">
            <v>677.58429448442803</v>
          </cell>
          <cell r="I46">
            <v>569.19399228858572</v>
          </cell>
          <cell r="J46">
            <v>513.33515252023653</v>
          </cell>
          <cell r="K46">
            <v>458.52979573667659</v>
          </cell>
          <cell r="L46">
            <v>465.5111349313238</v>
          </cell>
          <cell r="M46">
            <v>474.71045329940091</v>
          </cell>
          <cell r="N46">
            <v>504.33318345389677</v>
          </cell>
          <cell r="O46">
            <v>460.50974565041139</v>
          </cell>
          <cell r="P46">
            <v>422.80076268451307</v>
          </cell>
          <cell r="Q46">
            <v>317.33027994018704</v>
          </cell>
          <cell r="R46">
            <v>347.98921220762679</v>
          </cell>
          <cell r="S46">
            <v>377.39674031145131</v>
          </cell>
          <cell r="T46">
            <v>375.0933364365298</v>
          </cell>
          <cell r="U46">
            <v>369.0582308343773</v>
          </cell>
          <cell r="V46">
            <v>383.2043643937053</v>
          </cell>
          <cell r="W46">
            <v>434.28676345123063</v>
          </cell>
          <cell r="X46">
            <v>334.70652562767054</v>
          </cell>
          <cell r="Y46">
            <v>414.6919940454805</v>
          </cell>
          <cell r="Z46">
            <v>436.04966286786885</v>
          </cell>
          <cell r="AA46">
            <v>395.86284133945236</v>
          </cell>
          <cell r="AB46">
            <v>401.7089855374017</v>
          </cell>
          <cell r="AC46">
            <v>385.8146093806829</v>
          </cell>
        </row>
        <row r="47">
          <cell r="C47" t="str">
            <v>3D12a_Agricultural_Soils_Manure_Applied_to_Soils</v>
          </cell>
          <cell r="D47">
            <v>108.0536352680418</v>
          </cell>
          <cell r="E47">
            <v>108.0536352680418</v>
          </cell>
          <cell r="F47">
            <v>105.94916897191767</v>
          </cell>
          <cell r="G47">
            <v>115.8988445432264</v>
          </cell>
          <cell r="H47">
            <v>119.40119324235832</v>
          </cell>
          <cell r="I47">
            <v>115.49272215416464</v>
          </cell>
          <cell r="J47">
            <v>118.80649633672063</v>
          </cell>
          <cell r="K47">
            <v>104.82772177009957</v>
          </cell>
          <cell r="L47">
            <v>111.20295307588594</v>
          </cell>
          <cell r="M47">
            <v>118.02568272073948</v>
          </cell>
          <cell r="N47">
            <v>109.64261997778409</v>
          </cell>
          <cell r="O47">
            <v>105.08383206803074</v>
          </cell>
          <cell r="P47">
            <v>113.00561510040212</v>
          </cell>
          <cell r="Q47">
            <v>102.86113065884027</v>
          </cell>
          <cell r="R47">
            <v>102.32846862619667</v>
          </cell>
          <cell r="S47">
            <v>105.14073241360012</v>
          </cell>
          <cell r="T47">
            <v>105.9117418144376</v>
          </cell>
          <cell r="U47">
            <v>105.48710452421354</v>
          </cell>
          <cell r="V47">
            <v>106.81393477465967</v>
          </cell>
          <cell r="W47">
            <v>111.18066863637566</v>
          </cell>
          <cell r="X47">
            <v>113.87163530919609</v>
          </cell>
          <cell r="Y47">
            <v>111.78235744399517</v>
          </cell>
          <cell r="Z47">
            <v>113.3261826046856</v>
          </cell>
          <cell r="AA47">
            <v>114.94326538794755</v>
          </cell>
          <cell r="AB47">
            <v>113.91132122079227</v>
          </cell>
          <cell r="AC47">
            <v>115.29811484913616</v>
          </cell>
        </row>
        <row r="48">
          <cell r="C48" t="str">
            <v>3D12b_Agricultural_Soils_Sewage_Sludge_Applied_to_Soils</v>
          </cell>
          <cell r="D48">
            <v>2.8214440745727578</v>
          </cell>
          <cell r="E48">
            <v>2.8214440745727578</v>
          </cell>
          <cell r="F48">
            <v>3.284515328337505</v>
          </cell>
          <cell r="G48">
            <v>2.4917257550274319</v>
          </cell>
          <cell r="H48">
            <v>3.6464729853884736</v>
          </cell>
          <cell r="I48">
            <v>3.9292054213277789</v>
          </cell>
          <cell r="J48">
            <v>4.1715524473470627</v>
          </cell>
          <cell r="K48">
            <v>4.5311615155289582</v>
          </cell>
          <cell r="L48">
            <v>3.5689973994424844</v>
          </cell>
          <cell r="M48">
            <v>5.1623239892121475</v>
          </cell>
          <cell r="N48">
            <v>6.6899164816610641</v>
          </cell>
          <cell r="O48">
            <v>9.494558113432948</v>
          </cell>
          <cell r="P48">
            <v>8.8270651775117361</v>
          </cell>
          <cell r="Q48">
            <v>8.1276577546578732</v>
          </cell>
          <cell r="R48">
            <v>8.1342097602490959</v>
          </cell>
          <cell r="S48">
            <v>8.2473214489714106</v>
          </cell>
          <cell r="T48">
            <v>8.1703677631180955</v>
          </cell>
          <cell r="U48">
            <v>13.404383795928316</v>
          </cell>
          <cell r="V48">
            <v>13.585990288137264</v>
          </cell>
          <cell r="W48">
            <v>14.062540083413474</v>
          </cell>
          <cell r="X48">
            <v>15.014801729417474</v>
          </cell>
          <cell r="Y48">
            <v>15.136565879742633</v>
          </cell>
          <cell r="Z48">
            <v>15.615970221328315</v>
          </cell>
          <cell r="AA48">
            <v>16.346248176709789</v>
          </cell>
          <cell r="AB48">
            <v>16.422670050226841</v>
          </cell>
          <cell r="AC48">
            <v>16.422670050226841</v>
          </cell>
        </row>
        <row r="49">
          <cell r="C49" t="str">
            <v>3D12c_Agricultural_Soils_Other_Organic_Fertilisers_Applied_to_Soils</v>
          </cell>
          <cell r="F49">
            <v>0.14161843572677738</v>
          </cell>
          <cell r="G49">
            <v>0.15153208804030618</v>
          </cell>
          <cell r="H49">
            <v>0.1524861852766779</v>
          </cell>
          <cell r="I49">
            <v>0.14743432938971615</v>
          </cell>
          <cell r="J49">
            <v>0.15305067637000744</v>
          </cell>
          <cell r="K49">
            <v>0.14282335191523457</v>
          </cell>
          <cell r="L49">
            <v>0.14080204104361055</v>
          </cell>
          <cell r="M49">
            <v>0.13433825084925452</v>
          </cell>
          <cell r="N49">
            <v>0.13793348071254105</v>
          </cell>
          <cell r="O49">
            <v>0.13528716877351021</v>
          </cell>
          <cell r="P49">
            <v>0.15798005835425624</v>
          </cell>
          <cell r="Q49">
            <v>0.12664432655207455</v>
          </cell>
          <cell r="R49">
            <v>0.12231810519458523</v>
          </cell>
          <cell r="S49">
            <v>0.6638424848040827</v>
          </cell>
          <cell r="T49">
            <v>1.1654915617827251</v>
          </cell>
          <cell r="U49">
            <v>1.3524189776148292</v>
          </cell>
          <cell r="V49">
            <v>2.1805113386793469</v>
          </cell>
          <cell r="W49">
            <v>5.17405257185571</v>
          </cell>
          <cell r="X49">
            <v>7.4466209982916753</v>
          </cell>
          <cell r="Y49">
            <v>12.682561883889427</v>
          </cell>
          <cell r="Z49">
            <v>13.349864898652084</v>
          </cell>
          <cell r="AA49">
            <v>13.40524763619775</v>
          </cell>
          <cell r="AB49">
            <v>13.279930908514549</v>
          </cell>
          <cell r="AC49">
            <v>13.220709815175557</v>
          </cell>
        </row>
        <row r="50">
          <cell r="C50" t="str">
            <v>3D13_Agricultural_Soils_Manure_Deposited_by_Grazing_Animals</v>
          </cell>
          <cell r="D50">
            <v>126.39768854959287</v>
          </cell>
          <cell r="E50">
            <v>126.39768854959289</v>
          </cell>
          <cell r="F50">
            <v>129.9854649178636</v>
          </cell>
          <cell r="G50">
            <v>134.08146204207068</v>
          </cell>
          <cell r="H50">
            <v>135.86623261970101</v>
          </cell>
          <cell r="I50">
            <v>129.78952824692172</v>
          </cell>
          <cell r="J50">
            <v>124.10083319563601</v>
          </cell>
          <cell r="K50">
            <v>122.57383708419005</v>
          </cell>
          <cell r="L50">
            <v>124.60550802439225</v>
          </cell>
          <cell r="M50">
            <v>124.44873829275663</v>
          </cell>
          <cell r="N50">
            <v>121.48849727729825</v>
          </cell>
          <cell r="O50">
            <v>117.81267755174176</v>
          </cell>
          <cell r="P50">
            <v>115.07281351046873</v>
          </cell>
          <cell r="Q50">
            <v>106.13255312760963</v>
          </cell>
          <cell r="R50">
            <v>103.95924124375213</v>
          </cell>
          <cell r="S50">
            <v>105.23768431622614</v>
          </cell>
          <cell r="T50">
            <v>105.86263659329306</v>
          </cell>
          <cell r="U50">
            <v>105.53259579169494</v>
          </cell>
          <cell r="V50">
            <v>107.55353349979234</v>
          </cell>
          <cell r="W50">
            <v>114.25416583694917</v>
          </cell>
          <cell r="X50">
            <v>112.86753766787142</v>
          </cell>
          <cell r="Y50">
            <v>112.6628811476901</v>
          </cell>
          <cell r="Z50">
            <v>114.87193880749565</v>
          </cell>
          <cell r="AA50">
            <v>109.98916898036897</v>
          </cell>
          <cell r="AB50">
            <v>112.95139589262686</v>
          </cell>
          <cell r="AC50">
            <v>109.02134615492183</v>
          </cell>
        </row>
        <row r="51">
          <cell r="C51" t="str">
            <v>3D14_Agriculural_Soils_Residues</v>
          </cell>
          <cell r="D51">
            <v>30.212737571276101</v>
          </cell>
          <cell r="E51">
            <v>30.212737571276101</v>
          </cell>
          <cell r="F51">
            <v>29.809237912250499</v>
          </cell>
          <cell r="G51">
            <v>31.730019550181702</v>
          </cell>
          <cell r="H51">
            <v>31.933547015895499</v>
          </cell>
          <cell r="I51">
            <v>31.752218495931999</v>
          </cell>
          <cell r="J51">
            <v>31.260807183294197</v>
          </cell>
          <cell r="K51">
            <v>31.525229740801798</v>
          </cell>
          <cell r="L51">
            <v>32.8913293833428</v>
          </cell>
          <cell r="M51">
            <v>33.6302172237177</v>
          </cell>
          <cell r="N51">
            <v>31.776743632560404</v>
          </cell>
          <cell r="O51">
            <v>31.578785218446598</v>
          </cell>
          <cell r="P51">
            <v>32.259557950606897</v>
          </cell>
          <cell r="Q51">
            <v>34.8751678905587</v>
          </cell>
          <cell r="R51">
            <v>38.603894860553098</v>
          </cell>
          <cell r="S51">
            <v>39.718169121374302</v>
          </cell>
          <cell r="T51">
            <v>40.675782441889801</v>
          </cell>
          <cell r="U51">
            <v>38.822106077284005</v>
          </cell>
          <cell r="V51">
            <v>40.4432468506199</v>
          </cell>
          <cell r="W51">
            <v>42.5689190834998</v>
          </cell>
          <cell r="X51">
            <v>42.907312695168102</v>
          </cell>
          <cell r="Y51">
            <v>42.708368445891999</v>
          </cell>
          <cell r="Z51">
            <v>43.833560219527399</v>
          </cell>
          <cell r="AA51">
            <v>44.642194936731599</v>
          </cell>
          <cell r="AB51">
            <v>47.862240345974101</v>
          </cell>
          <cell r="AC51">
            <v>42.179140053461502</v>
          </cell>
        </row>
        <row r="52">
          <cell r="C52" t="str">
            <v>3D15_Agricultural_soils_Mineralization/Immobilization</v>
          </cell>
          <cell r="D52">
            <v>6.5418363837631199</v>
          </cell>
          <cell r="E52">
            <v>6.5418363837631199</v>
          </cell>
          <cell r="F52">
            <v>9.5242567070887105</v>
          </cell>
          <cell r="G52">
            <v>12.8049326869516</v>
          </cell>
          <cell r="H52">
            <v>13.7393261862305</v>
          </cell>
          <cell r="I52">
            <v>14.864658222211199</v>
          </cell>
          <cell r="J52">
            <v>15.618227952893101</v>
          </cell>
          <cell r="K52">
            <v>16.652036510649101</v>
          </cell>
          <cell r="L52">
            <v>17.519682418841999</v>
          </cell>
          <cell r="M52">
            <v>18.168244651325001</v>
          </cell>
          <cell r="N52">
            <v>18.7031594236384</v>
          </cell>
          <cell r="O52">
            <v>19.2026938268714</v>
          </cell>
          <cell r="P52">
            <v>19.288417704414002</v>
          </cell>
          <cell r="Q52">
            <v>19.4969570534974</v>
          </cell>
          <cell r="R52">
            <v>19.869995775844099</v>
          </cell>
          <cell r="S52">
            <v>19.829314111873501</v>
          </cell>
          <cell r="T52">
            <v>19.802815516545198</v>
          </cell>
          <cell r="U52">
            <v>19.989303068188502</v>
          </cell>
          <cell r="V52">
            <v>19.779812492040801</v>
          </cell>
          <cell r="W52">
            <v>19.497624794509498</v>
          </cell>
          <cell r="X52">
            <v>19.178567358094199</v>
          </cell>
          <cell r="Y52">
            <v>19.157199522277399</v>
          </cell>
          <cell r="Z52">
            <v>18.920395891630399</v>
          </cell>
          <cell r="AA52">
            <v>18.576255908965098</v>
          </cell>
          <cell r="AB52">
            <v>18.063475394592</v>
          </cell>
          <cell r="AC52">
            <v>17.620178431786901</v>
          </cell>
        </row>
        <row r="53">
          <cell r="C53" t="str">
            <v>3D16_Agricultural_soils_Cultivation_of_Organic_Soils</v>
          </cell>
          <cell r="D53">
            <v>18.008807165102599</v>
          </cell>
          <cell r="E53">
            <v>18.008807165102599</v>
          </cell>
          <cell r="F53">
            <v>17.7068418405999</v>
          </cell>
          <cell r="G53">
            <v>17.570071379303702</v>
          </cell>
          <cell r="H53">
            <v>17.542977285185799</v>
          </cell>
          <cell r="I53">
            <v>17.522510049225499</v>
          </cell>
          <cell r="J53">
            <v>17.517064705436699</v>
          </cell>
          <cell r="K53">
            <v>17.496915850722701</v>
          </cell>
          <cell r="L53">
            <v>17.4937663401432</v>
          </cell>
          <cell r="M53">
            <v>17.488872391093999</v>
          </cell>
          <cell r="N53">
            <v>17.488667292166198</v>
          </cell>
          <cell r="O53">
            <v>17.487587163400001</v>
          </cell>
          <cell r="P53">
            <v>17.487382064472101</v>
          </cell>
          <cell r="Q53">
            <v>17.4871769655443</v>
          </cell>
          <cell r="R53">
            <v>17.4869718666164</v>
          </cell>
          <cell r="S53">
            <v>17.4867667676886</v>
          </cell>
          <cell r="T53">
            <v>17.4865616687607</v>
          </cell>
          <cell r="U53">
            <v>17.4863565698328</v>
          </cell>
          <cell r="V53">
            <v>17.486151470905</v>
          </cell>
          <cell r="W53">
            <v>17.4859463719771</v>
          </cell>
          <cell r="X53">
            <v>17.4857412730493</v>
          </cell>
          <cell r="Y53">
            <v>17.4855361741214</v>
          </cell>
          <cell r="Z53">
            <v>17.4853310751935</v>
          </cell>
          <cell r="AA53">
            <v>17.485125976265699</v>
          </cell>
          <cell r="AB53">
            <v>17.4849208773378</v>
          </cell>
          <cell r="AC53">
            <v>17.484715778409999</v>
          </cell>
        </row>
        <row r="54">
          <cell r="C54" t="str">
            <v>3D21_Agriculural_Soils_Indirect_Deposition</v>
          </cell>
          <cell r="D54">
            <v>74.923410748409069</v>
          </cell>
          <cell r="E54">
            <v>74.923410748409097</v>
          </cell>
          <cell r="F54">
            <v>71.992515914780228</v>
          </cell>
          <cell r="G54">
            <v>75.531691783487645</v>
          </cell>
          <cell r="H54">
            <v>78.16772410903927</v>
          </cell>
          <cell r="I54">
            <v>72.077647162259566</v>
          </cell>
          <cell r="J54">
            <v>70.412355270777837</v>
          </cell>
          <cell r="K54">
            <v>64.462913650705914</v>
          </cell>
          <cell r="L54">
            <v>65.976982841442563</v>
          </cell>
          <cell r="M54">
            <v>68.71231537710122</v>
          </cell>
          <cell r="N54">
            <v>65.975133928212998</v>
          </cell>
          <cell r="O54">
            <v>63.603519980129967</v>
          </cell>
          <cell r="P54">
            <v>65.861749062506973</v>
          </cell>
          <cell r="Q54">
            <v>57.12137838148935</v>
          </cell>
          <cell r="R54">
            <v>57.674227482759058</v>
          </cell>
          <cell r="S54">
            <v>61.952672334848579</v>
          </cell>
          <cell r="T54">
            <v>59.077336231103523</v>
          </cell>
          <cell r="U54">
            <v>60.096068015345288</v>
          </cell>
          <cell r="V54">
            <v>60.746833548202204</v>
          </cell>
          <cell r="W54">
            <v>66.2415924899842</v>
          </cell>
          <cell r="X54">
            <v>65.85373304806329</v>
          </cell>
          <cell r="Y54">
            <v>69.220144440722038</v>
          </cell>
          <cell r="Z54">
            <v>70.455335169913738</v>
          </cell>
          <cell r="AA54">
            <v>69.572095483122496</v>
          </cell>
          <cell r="AB54">
            <v>69.620162902387975</v>
          </cell>
          <cell r="AC54">
            <v>69.736246921435239</v>
          </cell>
        </row>
        <row r="55">
          <cell r="C55" t="str">
            <v>3D22_Agriculural_Soils_Indirect_Leaching_and_Run-off</v>
          </cell>
          <cell r="D55">
            <v>113.35728858534496</v>
          </cell>
          <cell r="E55">
            <v>113.35728858534496</v>
          </cell>
          <cell r="F55">
            <v>107.63195143081056</v>
          </cell>
          <cell r="G55">
            <v>109.51872187496198</v>
          </cell>
          <cell r="H55">
            <v>113.53316634142493</v>
          </cell>
          <cell r="I55">
            <v>104.13498772465636</v>
          </cell>
          <cell r="J55">
            <v>100.27170092281341</v>
          </cell>
          <cell r="K55">
            <v>94.069260437020304</v>
          </cell>
          <cell r="L55">
            <v>96.014472273965154</v>
          </cell>
          <cell r="M55">
            <v>98.45595066087715</v>
          </cell>
          <cell r="N55">
            <v>97.36745682104268</v>
          </cell>
          <cell r="O55">
            <v>92.640603932511155</v>
          </cell>
          <cell r="P55">
            <v>93.155185203178206</v>
          </cell>
          <cell r="Q55">
            <v>82.249407751071558</v>
          </cell>
          <cell r="R55">
            <v>85.630389388671119</v>
          </cell>
          <cell r="S55">
            <v>89.956372352819542</v>
          </cell>
          <cell r="T55">
            <v>89.444393901105514</v>
          </cell>
          <cell r="U55">
            <v>88.623413578281955</v>
          </cell>
          <cell r="V55">
            <v>89.919251139455397</v>
          </cell>
          <cell r="W55">
            <v>97.838594593399137</v>
          </cell>
          <cell r="X55">
            <v>92.094908091341594</v>
          </cell>
          <cell r="Y55">
            <v>97.162626245548736</v>
          </cell>
          <cell r="Z55">
            <v>98.738964538320147</v>
          </cell>
          <cell r="AA55">
            <v>96.189311962291612</v>
          </cell>
          <cell r="AB55">
            <v>97.362009925215546</v>
          </cell>
          <cell r="AC55">
            <v>94.650899548174394</v>
          </cell>
        </row>
        <row r="56">
          <cell r="C56" t="str">
            <v>3F11_Field_burning_wheat</v>
          </cell>
          <cell r="D56">
            <v>0.59487524213218901</v>
          </cell>
          <cell r="E56">
            <v>0.59487524213218901</v>
          </cell>
        </row>
        <row r="57">
          <cell r="C57" t="str">
            <v>3F12_Field_burning_barley</v>
          </cell>
          <cell r="D57">
            <v>0.42387138704535299</v>
          </cell>
          <cell r="E57">
            <v>0.42387138704535299</v>
          </cell>
        </row>
        <row r="58">
          <cell r="C58" t="str">
            <v>3F14_Field_burning_other_cereals</v>
          </cell>
          <cell r="D58">
            <v>7.8495290361749806E-2</v>
          </cell>
          <cell r="E58">
            <v>7.8495290361749806E-2</v>
          </cell>
        </row>
        <row r="59">
          <cell r="C59" t="str">
            <v>3G1_Liming - limestone</v>
          </cell>
          <cell r="D59">
            <v>54.275986682150901</v>
          </cell>
          <cell r="E59">
            <v>54.275986682150901</v>
          </cell>
          <cell r="F59">
            <v>51.709458431541897</v>
          </cell>
          <cell r="G59">
            <v>74.111020139985499</v>
          </cell>
          <cell r="H59">
            <v>59.261779295456698</v>
          </cell>
          <cell r="I59">
            <v>25.461020735944</v>
          </cell>
          <cell r="J59">
            <v>26.756783946201502</v>
          </cell>
          <cell r="K59">
            <v>26.6475771792541</v>
          </cell>
          <cell r="L59">
            <v>75.136971406967206</v>
          </cell>
          <cell r="M59">
            <v>94.972059810837905</v>
          </cell>
          <cell r="N59">
            <v>92.152598788133304</v>
          </cell>
          <cell r="O59">
            <v>56.203788048320099</v>
          </cell>
          <cell r="P59">
            <v>50.198356472</v>
          </cell>
          <cell r="Q59">
            <v>76.135191186560107</v>
          </cell>
          <cell r="R59">
            <v>76.094944384800101</v>
          </cell>
          <cell r="S59">
            <v>73.126336192800096</v>
          </cell>
          <cell r="T59">
            <v>92.6617380128001</v>
          </cell>
          <cell r="U59">
            <v>45.639280059999997</v>
          </cell>
          <cell r="V59">
            <v>45.604212047680001</v>
          </cell>
          <cell r="W59">
            <v>71.571183569600095</v>
          </cell>
          <cell r="X59">
            <v>55.211949665876297</v>
          </cell>
          <cell r="Y59">
            <v>65.451735484828106</v>
          </cell>
          <cell r="Z59">
            <v>53.101929921040103</v>
          </cell>
          <cell r="AA59">
            <v>60.369094281649403</v>
          </cell>
          <cell r="AB59">
            <v>89.868171935198006</v>
          </cell>
          <cell r="AC59">
            <v>56.231547885464103</v>
          </cell>
        </row>
        <row r="60">
          <cell r="C60" t="str">
            <v>3G2_Liming - dolomite</v>
          </cell>
          <cell r="D60">
            <v>15.839758488266099</v>
          </cell>
          <cell r="E60">
            <v>15.839758488266099</v>
          </cell>
          <cell r="F60">
            <v>31.637932478185402</v>
          </cell>
          <cell r="G60">
            <v>6.6476237274780701</v>
          </cell>
          <cell r="H60">
            <v>18.29683404835</v>
          </cell>
          <cell r="I60">
            <v>15.065821310086701</v>
          </cell>
          <cell r="J60">
            <v>4.7445940881982498</v>
          </cell>
          <cell r="K60">
            <v>7.8612271559464597</v>
          </cell>
          <cell r="L60">
            <v>12.6466164706515</v>
          </cell>
          <cell r="M60">
            <v>18.529774783950401</v>
          </cell>
          <cell r="N60">
            <v>22.6867422009371</v>
          </cell>
          <cell r="O60">
            <v>27.511056715999999</v>
          </cell>
          <cell r="P60">
            <v>9.3502603480000097</v>
          </cell>
          <cell r="Q60">
            <v>8.7154860173333404</v>
          </cell>
          <cell r="R60">
            <v>11.968221026666701</v>
          </cell>
          <cell r="S60">
            <v>16.0201571053334</v>
          </cell>
          <cell r="T60">
            <v>13.434279906666699</v>
          </cell>
          <cell r="U60">
            <v>7.7940719523333399</v>
          </cell>
          <cell r="V60">
            <v>10.271412198666701</v>
          </cell>
          <cell r="W60">
            <v>8.6061115140000108</v>
          </cell>
          <cell r="X60">
            <v>9.9054959052115805</v>
          </cell>
          <cell r="Y60">
            <v>3.9564877245074199</v>
          </cell>
          <cell r="Z60">
            <v>3.39090199066667</v>
          </cell>
          <cell r="AA60">
            <v>0.94304217073733398</v>
          </cell>
          <cell r="AB60">
            <v>7.0981989400703398</v>
          </cell>
          <cell r="AC60">
            <v>6.1766862285585704</v>
          </cell>
        </row>
        <row r="61">
          <cell r="C61" t="str">
            <v>3H_Urea application</v>
          </cell>
          <cell r="D61">
            <v>9.1922792547516696</v>
          </cell>
          <cell r="E61">
            <v>9.1922792547516696</v>
          </cell>
          <cell r="F61">
            <v>4.2729510927019501</v>
          </cell>
          <cell r="G61">
            <v>5.9358750499300399</v>
          </cell>
          <cell r="H61">
            <v>6.0583807916662797</v>
          </cell>
          <cell r="I61">
            <v>3.0246750082373199</v>
          </cell>
          <cell r="J61">
            <v>4.6891553108521098</v>
          </cell>
          <cell r="K61">
            <v>4.8266827937560501</v>
          </cell>
          <cell r="L61">
            <v>3.4466916688348102</v>
          </cell>
          <cell r="M61">
            <v>4.0600827821595296</v>
          </cell>
          <cell r="N61">
            <v>2.3985698360189098</v>
          </cell>
          <cell r="O61">
            <v>3.31259376227543</v>
          </cell>
          <cell r="P61">
            <v>6.7636161792243197</v>
          </cell>
          <cell r="Q61">
            <v>4.2172955543666601</v>
          </cell>
          <cell r="R61">
            <v>6.0704571233635702</v>
          </cell>
          <cell r="S61">
            <v>12.379029896070699</v>
          </cell>
          <cell r="T61">
            <v>4.1635137450225699</v>
          </cell>
          <cell r="U61">
            <v>5.5062418605835699</v>
          </cell>
          <cell r="V61">
            <v>3.18516176200511</v>
          </cell>
          <cell r="W61">
            <v>6.2324457661426802</v>
          </cell>
          <cell r="X61">
            <v>9.2571107620113207</v>
          </cell>
          <cell r="Y61">
            <v>9.2415099765761504</v>
          </cell>
          <cell r="Z61">
            <v>6.6620232991841402</v>
          </cell>
          <cell r="AA61">
            <v>7.2761162398797898</v>
          </cell>
          <cell r="AB61">
            <v>7.5667670627145203</v>
          </cell>
          <cell r="AC61">
            <v>10.1988363576988</v>
          </cell>
        </row>
        <row r="62">
          <cell r="D62">
            <v>5920.9639328386338</v>
          </cell>
          <cell r="E62">
            <v>5920.9639328386338</v>
          </cell>
          <cell r="F62">
            <v>5933.7350781839459</v>
          </cell>
          <cell r="G62">
            <v>5983.9427611338288</v>
          </cell>
          <cell r="H62">
            <v>6098.0005842732799</v>
          </cell>
          <cell r="I62">
            <v>5750.4720221967409</v>
          </cell>
          <cell r="J62">
            <v>5598.970801758237</v>
          </cell>
          <cell r="K62">
            <v>5427.054358117517</v>
          </cell>
          <cell r="L62">
            <v>5632.1182224876084</v>
          </cell>
          <cell r="M62">
            <v>5697.3459949352882</v>
          </cell>
          <cell r="N62">
            <v>5543.3622668706994</v>
          </cell>
          <cell r="O62">
            <v>5325.5869543163963</v>
          </cell>
          <cell r="P62">
            <v>5188.5264003762813</v>
          </cell>
          <cell r="Q62">
            <v>4856.7612461360468</v>
          </cell>
          <cell r="R62">
            <v>4848.9373781391396</v>
          </cell>
          <cell r="S62">
            <v>4962.7475451922755</v>
          </cell>
          <cell r="T62">
            <v>4983.2229353099538</v>
          </cell>
          <cell r="U62">
            <v>4938.710927144637</v>
          </cell>
          <cell r="V62">
            <v>4991.1299407801716</v>
          </cell>
          <cell r="W62">
            <v>5268.6288690552265</v>
          </cell>
          <cell r="X62">
            <v>5187.2373367388591</v>
          </cell>
          <cell r="Y62">
            <v>5311.9523092889876</v>
          </cell>
          <cell r="Z62">
            <v>5362.1759402500602</v>
          </cell>
          <cell r="AA62">
            <v>5238.2103331057206</v>
          </cell>
          <cell r="AB62">
            <v>5320.4049705585257</v>
          </cell>
          <cell r="AC62">
            <v>5177.3883125234106</v>
          </cell>
        </row>
        <row r="63">
          <cell r="C63" t="str">
            <v>1A2a_Iron_and_steel</v>
          </cell>
          <cell r="D63">
            <v>1316.5359104805545</v>
          </cell>
          <cell r="E63">
            <v>1316.5359104805545</v>
          </cell>
          <cell r="F63">
            <v>2168.9659456760246</v>
          </cell>
          <cell r="G63">
            <v>2200.7807548805481</v>
          </cell>
          <cell r="H63">
            <v>2711.0452383445549</v>
          </cell>
          <cell r="I63">
            <v>1444.1848681891775</v>
          </cell>
          <cell r="J63">
            <v>1340.3292611776767</v>
          </cell>
          <cell r="K63">
            <v>1042.7057691067339</v>
          </cell>
          <cell r="L63">
            <v>1286.287122721591</v>
          </cell>
          <cell r="M63">
            <v>1063.077397696421</v>
          </cell>
          <cell r="N63">
            <v>981.94282235690048</v>
          </cell>
          <cell r="O63">
            <v>1067.4290723379861</v>
          </cell>
          <cell r="P63">
            <v>968.97045938993665</v>
          </cell>
          <cell r="Q63">
            <v>942.39157987930537</v>
          </cell>
          <cell r="R63">
            <v>754.98950247679397</v>
          </cell>
          <cell r="S63">
            <v>819.50763402040911</v>
          </cell>
          <cell r="T63">
            <v>746.92370710423086</v>
          </cell>
          <cell r="U63">
            <v>650.05433351445276</v>
          </cell>
          <cell r="V63">
            <v>728.35311851121639</v>
          </cell>
          <cell r="W63">
            <v>714.61713472053964</v>
          </cell>
          <cell r="X63">
            <v>793.97849764265516</v>
          </cell>
          <cell r="Y63">
            <v>665.26894083587558</v>
          </cell>
          <cell r="Z63">
            <v>626.79688214891428</v>
          </cell>
          <cell r="AA63">
            <v>629.6108951265976</v>
          </cell>
          <cell r="AB63">
            <v>600.03174564634821</v>
          </cell>
          <cell r="AC63">
            <v>549.26006045439226</v>
          </cell>
        </row>
        <row r="64">
          <cell r="C64" t="str">
            <v>1A2b_Non-Ferrous_Metals</v>
          </cell>
          <cell r="D64">
            <v>219.57932062644511</v>
          </cell>
          <cell r="E64">
            <v>219.57932062644511</v>
          </cell>
          <cell r="F64">
            <v>252.12694819774015</v>
          </cell>
          <cell r="G64">
            <v>255.51552814254322</v>
          </cell>
          <cell r="H64">
            <v>269.30212453526764</v>
          </cell>
          <cell r="I64">
            <v>258.95540343284381</v>
          </cell>
          <cell r="J64">
            <v>268.77248193231583</v>
          </cell>
          <cell r="K64">
            <v>259.38036576177052</v>
          </cell>
          <cell r="L64">
            <v>225.64580036425755</v>
          </cell>
          <cell r="M64">
            <v>165.16806494610091</v>
          </cell>
          <cell r="N64">
            <v>165.6171484679802</v>
          </cell>
          <cell r="O64">
            <v>181.65639210753599</v>
          </cell>
          <cell r="P64">
            <v>166.58875351082074</v>
          </cell>
          <cell r="Q64">
            <v>130.95749286358338</v>
          </cell>
          <cell r="R64">
            <v>88.252642614929684</v>
          </cell>
          <cell r="S64">
            <v>80.646460380356359</v>
          </cell>
          <cell r="T64">
            <v>76.251558370111169</v>
          </cell>
          <cell r="U64">
            <v>83.218114309847962</v>
          </cell>
          <cell r="V64">
            <v>49.940270640947034</v>
          </cell>
          <cell r="W64">
            <v>44.532860031919476</v>
          </cell>
          <cell r="X64">
            <v>74.223532960613639</v>
          </cell>
          <cell r="Y64">
            <v>73.933385681442417</v>
          </cell>
          <cell r="Z64">
            <v>62.283399254590471</v>
          </cell>
          <cell r="AA64">
            <v>61.729850535760534</v>
          </cell>
          <cell r="AB64">
            <v>59.675052722759339</v>
          </cell>
          <cell r="AC64">
            <v>55.687710916295082</v>
          </cell>
        </row>
        <row r="65">
          <cell r="C65" t="str">
            <v>1A2c_Chemicals</v>
          </cell>
          <cell r="D65">
            <v>234.34307688206863</v>
          </cell>
          <cell r="E65">
            <v>234.34307688206863</v>
          </cell>
          <cell r="F65">
            <v>323.25017457927964</v>
          </cell>
          <cell r="G65">
            <v>362.64233621805107</v>
          </cell>
          <cell r="H65">
            <v>397.44268992899367</v>
          </cell>
          <cell r="I65">
            <v>424.79125211547597</v>
          </cell>
          <cell r="J65">
            <v>417.58571025593216</v>
          </cell>
          <cell r="K65">
            <v>379.96912287973862</v>
          </cell>
          <cell r="L65">
            <v>378.05239229935745</v>
          </cell>
          <cell r="M65">
            <v>371.59421390466065</v>
          </cell>
          <cell r="N65">
            <v>325.49414239502624</v>
          </cell>
          <cell r="O65">
            <v>348.37423527534622</v>
          </cell>
          <cell r="P65">
            <v>340.23729398889111</v>
          </cell>
          <cell r="Q65">
            <v>317.0349758836428</v>
          </cell>
          <cell r="R65">
            <v>254.66067988823406</v>
          </cell>
          <cell r="S65">
            <v>282.73367776381957</v>
          </cell>
          <cell r="T65">
            <v>243.2664839116305</v>
          </cell>
          <cell r="U65">
            <v>245.70981392393173</v>
          </cell>
          <cell r="V65">
            <v>267.72143922317292</v>
          </cell>
          <cell r="W65">
            <v>290.80012646700004</v>
          </cell>
          <cell r="X65">
            <v>285.57703456493476</v>
          </cell>
          <cell r="Y65">
            <v>286.58468726913145</v>
          </cell>
          <cell r="Z65">
            <v>281.0341266055438</v>
          </cell>
          <cell r="AA65">
            <v>295.79340993428065</v>
          </cell>
          <cell r="AB65">
            <v>290.94953523944935</v>
          </cell>
          <cell r="AC65">
            <v>306.35514585366815</v>
          </cell>
        </row>
        <row r="66">
          <cell r="C66" t="str">
            <v>1A2d_Pulp_Paper_Print</v>
          </cell>
          <cell r="D66">
            <v>172.66370815929753</v>
          </cell>
          <cell r="E66">
            <v>172.66370815929753</v>
          </cell>
          <cell r="F66">
            <v>206.19585620593736</v>
          </cell>
          <cell r="G66">
            <v>195.38950918862648</v>
          </cell>
          <cell r="H66">
            <v>211.62801739267442</v>
          </cell>
          <cell r="I66">
            <v>256.02688605005551</v>
          </cell>
          <cell r="J66">
            <v>245.0707053223511</v>
          </cell>
          <cell r="K66">
            <v>225.7452842356513</v>
          </cell>
          <cell r="L66">
            <v>222.19239816143366</v>
          </cell>
          <cell r="M66">
            <v>197.93204807792861</v>
          </cell>
          <cell r="N66">
            <v>260.06177041940356</v>
          </cell>
          <cell r="O66">
            <v>197.45031817658673</v>
          </cell>
          <cell r="P66">
            <v>158.73160720960692</v>
          </cell>
          <cell r="Q66">
            <v>166.83467451320521</v>
          </cell>
          <cell r="R66">
            <v>116.46177537336582</v>
          </cell>
          <cell r="S66">
            <v>130.57845497511124</v>
          </cell>
          <cell r="T66">
            <v>129.75568841872689</v>
          </cell>
          <cell r="U66">
            <v>127.57528139818348</v>
          </cell>
          <cell r="V66">
            <v>169.13716782424257</v>
          </cell>
          <cell r="W66">
            <v>171.2536024162718</v>
          </cell>
          <cell r="X66">
            <v>102.22459659125302</v>
          </cell>
          <cell r="Y66">
            <v>98.549543445766702</v>
          </cell>
          <cell r="Z66">
            <v>95.065642534008973</v>
          </cell>
          <cell r="AA66">
            <v>90.391665764852064</v>
          </cell>
          <cell r="AB66">
            <v>93.434524484473073</v>
          </cell>
          <cell r="AC66">
            <v>90.203750331017119</v>
          </cell>
        </row>
        <row r="67">
          <cell r="C67" t="str">
            <v>1A2e_food_processing_beverages_and_tobacco</v>
          </cell>
          <cell r="D67">
            <v>446.35628671869682</v>
          </cell>
          <cell r="E67">
            <v>446.35628671869682</v>
          </cell>
          <cell r="F67">
            <v>353.03416030844147</v>
          </cell>
          <cell r="G67">
            <v>253.58457420977086</v>
          </cell>
          <cell r="H67">
            <v>257.84991836273394</v>
          </cell>
          <cell r="I67">
            <v>234.04299346409343</v>
          </cell>
          <cell r="J67">
            <v>245.78600639185274</v>
          </cell>
          <cell r="K67">
            <v>200.90935161105082</v>
          </cell>
          <cell r="L67">
            <v>188.67402730308348</v>
          </cell>
          <cell r="M67">
            <v>184.6164093553823</v>
          </cell>
          <cell r="N67">
            <v>168.41184736768986</v>
          </cell>
          <cell r="O67">
            <v>155.47586857202327</v>
          </cell>
          <cell r="P67">
            <v>173.5140798657506</v>
          </cell>
          <cell r="Q67">
            <v>175.06060391500344</v>
          </cell>
          <cell r="R67">
            <v>162.13594537539063</v>
          </cell>
          <cell r="S67">
            <v>184.17813827185017</v>
          </cell>
          <cell r="T67">
            <v>180.21495603913129</v>
          </cell>
          <cell r="U67">
            <v>173.38670620388959</v>
          </cell>
          <cell r="V67">
            <v>166.50416764466053</v>
          </cell>
          <cell r="W67">
            <v>158.75216760820373</v>
          </cell>
          <cell r="X67">
            <v>149.17007292191099</v>
          </cell>
          <cell r="Y67">
            <v>139.96851632029637</v>
          </cell>
          <cell r="Z67">
            <v>146.38290637703608</v>
          </cell>
          <cell r="AA67">
            <v>152.8983707690065</v>
          </cell>
          <cell r="AB67">
            <v>163.06128280340545</v>
          </cell>
          <cell r="AC67">
            <v>151.14398279450023</v>
          </cell>
        </row>
        <row r="68">
          <cell r="C68" t="str">
            <v>1A2f_Non-metallic_minerals</v>
          </cell>
          <cell r="D68">
            <v>478.83212435776414</v>
          </cell>
          <cell r="E68">
            <v>478.83212435776414</v>
          </cell>
          <cell r="F68">
            <v>371.32911234771643</v>
          </cell>
          <cell r="G68">
            <v>347.73884047983864</v>
          </cell>
          <cell r="H68">
            <v>314.64278896687227</v>
          </cell>
          <cell r="I68">
            <v>297.97066187944978</v>
          </cell>
          <cell r="J68">
            <v>352.38704756152151</v>
          </cell>
          <cell r="K68">
            <v>352.86902521432444</v>
          </cell>
          <cell r="L68">
            <v>341.7704843674469</v>
          </cell>
          <cell r="M68">
            <v>345.21934385120085</v>
          </cell>
          <cell r="N68">
            <v>268.87003612778329</v>
          </cell>
          <cell r="O68">
            <v>373.74092205713202</v>
          </cell>
          <cell r="P68">
            <v>376.93354816526977</v>
          </cell>
          <cell r="Q68">
            <v>298.93091890998841</v>
          </cell>
          <cell r="R68">
            <v>187.2754089471853</v>
          </cell>
          <cell r="S68">
            <v>157.43217180985292</v>
          </cell>
          <cell r="T68">
            <v>184.78524007582627</v>
          </cell>
          <cell r="U68">
            <v>227.62861116477669</v>
          </cell>
          <cell r="V68">
            <v>245.4513150173984</v>
          </cell>
          <cell r="W68">
            <v>281.53486932445657</v>
          </cell>
          <cell r="X68">
            <v>287.75862964144113</v>
          </cell>
          <cell r="Y68">
            <v>290.19542803927408</v>
          </cell>
          <cell r="Z68">
            <v>258.30623407908132</v>
          </cell>
          <cell r="AA68">
            <v>298.57210839436289</v>
          </cell>
          <cell r="AB68">
            <v>282.50432701006389</v>
          </cell>
          <cell r="AC68">
            <v>258.39955199565856</v>
          </cell>
        </row>
        <row r="69">
          <cell r="C69" t="str">
            <v>1A2gvii_Off-road_vehicles_and_other_machinery</v>
          </cell>
          <cell r="D69">
            <v>420.65353012698478</v>
          </cell>
          <cell r="E69">
            <v>420.65353012698478</v>
          </cell>
          <cell r="F69">
            <v>430.30355897244283</v>
          </cell>
          <cell r="G69">
            <v>431.58809464132344</v>
          </cell>
          <cell r="H69">
            <v>431.17333218112867</v>
          </cell>
          <cell r="I69">
            <v>431.095192823373</v>
          </cell>
          <cell r="J69">
            <v>432.40462926584269</v>
          </cell>
          <cell r="K69">
            <v>433.62147570666696</v>
          </cell>
          <cell r="L69">
            <v>434.65930138149793</v>
          </cell>
          <cell r="M69">
            <v>463.97815178507523</v>
          </cell>
          <cell r="N69">
            <v>456.05163854306608</v>
          </cell>
          <cell r="O69">
            <v>466.42848795457076</v>
          </cell>
          <cell r="P69">
            <v>477.72730909000546</v>
          </cell>
          <cell r="Q69">
            <v>467.62084661635396</v>
          </cell>
          <cell r="R69">
            <v>354.15594809711587</v>
          </cell>
          <cell r="S69">
            <v>351.79448707500842</v>
          </cell>
          <cell r="T69">
            <v>307.73155124920407</v>
          </cell>
          <cell r="U69">
            <v>364.43360437800027</v>
          </cell>
          <cell r="V69">
            <v>290.81055228598746</v>
          </cell>
          <cell r="W69">
            <v>310.58070444187894</v>
          </cell>
          <cell r="X69">
            <v>349.83872836221138</v>
          </cell>
          <cell r="Y69">
            <v>340.92438110005941</v>
          </cell>
          <cell r="Z69">
            <v>373.89419863177511</v>
          </cell>
          <cell r="AA69">
            <v>385.59915007769285</v>
          </cell>
          <cell r="AB69">
            <v>338.7397090441533</v>
          </cell>
          <cell r="AC69">
            <v>287.63429147344021</v>
          </cell>
        </row>
        <row r="70">
          <cell r="C70" t="str">
            <v>1A2gviii_Other_manufacturing_industries_and_construction</v>
          </cell>
          <cell r="D70">
            <v>2659.4381367760998</v>
          </cell>
          <cell r="E70">
            <v>2659.4381367761007</v>
          </cell>
          <cell r="F70">
            <v>1859.6474085489231</v>
          </cell>
          <cell r="G70">
            <v>1773.259256735098</v>
          </cell>
          <cell r="H70">
            <v>1815.0362920419561</v>
          </cell>
          <cell r="I70">
            <v>2131.0278882563125</v>
          </cell>
          <cell r="J70">
            <v>2008.128793064265</v>
          </cell>
          <cell r="K70">
            <v>1675.5179558530356</v>
          </cell>
          <cell r="L70">
            <v>1719.7871146594591</v>
          </cell>
          <cell r="M70">
            <v>1661.2115729106379</v>
          </cell>
          <cell r="N70">
            <v>1978.3284998878175</v>
          </cell>
          <cell r="O70">
            <v>1794.4169524118217</v>
          </cell>
          <cell r="P70">
            <v>1573.7661890684612</v>
          </cell>
          <cell r="Q70">
            <v>1263.5883673171379</v>
          </cell>
          <cell r="R70">
            <v>1254.026288558186</v>
          </cell>
          <cell r="S70">
            <v>1599.6127913730809</v>
          </cell>
          <cell r="T70">
            <v>1498.3309174837098</v>
          </cell>
          <cell r="U70">
            <v>1354.9705159442619</v>
          </cell>
          <cell r="V70">
            <v>1418.5351886829269</v>
          </cell>
          <cell r="W70">
            <v>1309.9170115262104</v>
          </cell>
          <cell r="X70">
            <v>1268.3665679142966</v>
          </cell>
          <cell r="Y70">
            <v>1379.3398560702026</v>
          </cell>
          <cell r="Z70">
            <v>1578.5762615764893</v>
          </cell>
          <cell r="AA70">
            <v>1418.6547025132929</v>
          </cell>
          <cell r="AB70">
            <v>1283.2224214993155</v>
          </cell>
          <cell r="AC70">
            <v>1263.3874349027822</v>
          </cell>
        </row>
        <row r="71">
          <cell r="C71" t="str">
            <v>1A4ai_Commercial/Institutional</v>
          </cell>
          <cell r="D71">
            <v>510.75366504892139</v>
          </cell>
          <cell r="E71">
            <v>510.75366504892139</v>
          </cell>
          <cell r="F71">
            <v>572.3329498231858</v>
          </cell>
          <cell r="G71">
            <v>454.40849909525951</v>
          </cell>
          <cell r="H71">
            <v>486.73776055999497</v>
          </cell>
          <cell r="I71">
            <v>526.5191412698872</v>
          </cell>
          <cell r="J71">
            <v>511.99549077017605</v>
          </cell>
          <cell r="K71">
            <v>434.99865604703018</v>
          </cell>
          <cell r="L71">
            <v>474.63058003376688</v>
          </cell>
          <cell r="M71">
            <v>507.03326756960826</v>
          </cell>
          <cell r="N71">
            <v>451.87190546725475</v>
          </cell>
          <cell r="O71">
            <v>409.55870027432235</v>
          </cell>
          <cell r="P71">
            <v>392.29431347828483</v>
          </cell>
          <cell r="Q71">
            <v>496.22163689416772</v>
          </cell>
          <cell r="R71">
            <v>400.07050518305624</v>
          </cell>
          <cell r="S71">
            <v>430.76975408159649</v>
          </cell>
          <cell r="T71">
            <v>367.66777244114019</v>
          </cell>
          <cell r="U71">
            <v>452.47945168341022</v>
          </cell>
          <cell r="V71">
            <v>431.99550589430771</v>
          </cell>
          <cell r="W71">
            <v>351.40864269790654</v>
          </cell>
          <cell r="X71">
            <v>396.70896999881904</v>
          </cell>
          <cell r="Y71">
            <v>421.9730215285511</v>
          </cell>
          <cell r="Z71">
            <v>474.62691270773382</v>
          </cell>
          <cell r="AA71">
            <v>455.33334829538927</v>
          </cell>
          <cell r="AB71">
            <v>464.54142350867602</v>
          </cell>
          <cell r="AC71">
            <v>485.35727995280973</v>
          </cell>
        </row>
        <row r="72">
          <cell r="C72" t="str">
            <v>2B1_Chemical_Industry:Ammonia_production</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row>
        <row r="73">
          <cell r="C73" t="str">
            <v>2B8a_Methanol_production</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row>
        <row r="74">
          <cell r="C74" t="str">
            <v>2B8g_Petrochemical_and_carbon_black_production:Other</v>
          </cell>
          <cell r="D74">
            <v>468.48757981852623</v>
          </cell>
          <cell r="E74">
            <v>468.48757981852623</v>
          </cell>
          <cell r="F74">
            <v>20.37223942836895</v>
          </cell>
          <cell r="G74">
            <v>18.880982189391052</v>
          </cell>
          <cell r="H74">
            <v>19.691445073487227</v>
          </cell>
          <cell r="I74">
            <v>14.484267133656575</v>
          </cell>
          <cell r="J74">
            <v>14.484267131789764</v>
          </cell>
          <cell r="K74">
            <v>14.484267130245867</v>
          </cell>
          <cell r="L74">
            <v>14.484267133881893</v>
          </cell>
          <cell r="M74">
            <v>14.484267132024492</v>
          </cell>
          <cell r="N74">
            <v>14.484276798118426</v>
          </cell>
          <cell r="O74">
            <v>14.945836365371241</v>
          </cell>
          <cell r="P74">
            <v>14.598308949704609</v>
          </cell>
          <cell r="Q74">
            <v>15.419937879640758</v>
          </cell>
          <cell r="R74">
            <v>13.855640097631108</v>
          </cell>
          <cell r="S74">
            <v>13.638444168358438</v>
          </cell>
          <cell r="T74">
            <v>13.787964093666574</v>
          </cell>
          <cell r="U74">
            <v>13.952225943368532</v>
          </cell>
          <cell r="V74">
            <v>13.34259914134504</v>
          </cell>
          <cell r="W74">
            <v>14.519567376714367</v>
          </cell>
          <cell r="X74">
            <v>14.405065900741187</v>
          </cell>
          <cell r="Y74">
            <v>13.717260563110514</v>
          </cell>
          <cell r="Z74">
            <v>14.419864640152134</v>
          </cell>
          <cell r="AA74">
            <v>13.9037090816052</v>
          </cell>
          <cell r="AB74">
            <v>13.566086477581896</v>
          </cell>
          <cell r="AC74">
            <v>14.32522124783363</v>
          </cell>
        </row>
        <row r="75">
          <cell r="C75" t="str">
            <v>2C1b_Pig_iron</v>
          </cell>
          <cell r="D75">
            <v>5771.6299027039877</v>
          </cell>
          <cell r="E75">
            <v>5771.6299027039886</v>
          </cell>
          <cell r="F75">
            <v>7296.9608930332997</v>
          </cell>
          <cell r="G75">
            <v>7964.9852690605949</v>
          </cell>
          <cell r="H75">
            <v>8479.9865394869958</v>
          </cell>
          <cell r="I75">
            <v>8076.8035533385601</v>
          </cell>
          <cell r="J75">
            <v>5349.6864800422281</v>
          </cell>
          <cell r="K75">
            <v>2744.3190573100305</v>
          </cell>
          <cell r="L75">
            <v>4537.7248761654973</v>
          </cell>
          <cell r="M75">
            <v>5066.2669324149838</v>
          </cell>
          <cell r="N75">
            <v>4304.5616633878708</v>
          </cell>
          <cell r="O75">
            <v>4638.0263314227768</v>
          </cell>
          <cell r="P75">
            <v>4994.5211088592168</v>
          </cell>
          <cell r="Q75">
            <v>4783.8195028360624</v>
          </cell>
          <cell r="R75">
            <v>3679.9928503596152</v>
          </cell>
          <cell r="S75">
            <v>4959.6996967759987</v>
          </cell>
          <cell r="T75">
            <v>4531.3563035484622</v>
          </cell>
          <cell r="U75">
            <v>3462.2179108379705</v>
          </cell>
          <cell r="V75">
            <v>5110.140463622557</v>
          </cell>
          <cell r="W75">
            <v>5068.9914032316483</v>
          </cell>
          <cell r="X75">
            <v>4817.4582269989633</v>
          </cell>
          <cell r="Y75">
            <v>4976.0352731453168</v>
          </cell>
          <cell r="Z75">
            <v>4786.5795387779199</v>
          </cell>
          <cell r="AA75">
            <v>4176.7224387111792</v>
          </cell>
          <cell r="AB75">
            <v>4876.7319608569442</v>
          </cell>
          <cell r="AC75">
            <v>4753.2805445198373</v>
          </cell>
        </row>
        <row r="76">
          <cell r="C76" t="str">
            <v>2D1_Lubricant_Use</v>
          </cell>
          <cell r="D76">
            <v>12.749258557173199</v>
          </cell>
          <cell r="E76">
            <v>12.749258557173199</v>
          </cell>
          <cell r="F76">
            <v>14.016385897921101</v>
          </cell>
          <cell r="G76">
            <v>10.3471643161499</v>
          </cell>
          <cell r="H76">
            <v>9.6743692781194497</v>
          </cell>
          <cell r="I76">
            <v>10.277640381245901</v>
          </cell>
          <cell r="J76">
            <v>10.976677672001699</v>
          </cell>
          <cell r="K76">
            <v>10.547923718142901</v>
          </cell>
          <cell r="L76">
            <v>11.0906286879509</v>
          </cell>
          <cell r="M76">
            <v>12.384963142587299</v>
          </cell>
          <cell r="N76">
            <v>8.7908128019694605</v>
          </cell>
          <cell r="O76">
            <v>9.25066828736011</v>
          </cell>
          <cell r="P76">
            <v>8.2432262187717704</v>
          </cell>
          <cell r="Q76">
            <v>6.1466884941875097</v>
          </cell>
          <cell r="R76">
            <v>6.4882275806949901</v>
          </cell>
          <cell r="S76">
            <v>7.38063958520934</v>
          </cell>
          <cell r="T76">
            <v>5.5180524086529497</v>
          </cell>
          <cell r="U76">
            <v>4.39573954644335</v>
          </cell>
          <cell r="V76">
            <v>4.9086373010467197</v>
          </cell>
          <cell r="W76">
            <v>6.4623302900592998</v>
          </cell>
          <cell r="X76">
            <v>5.8482444340612201</v>
          </cell>
          <cell r="Y76">
            <v>5.8165257522852603</v>
          </cell>
          <cell r="Z76">
            <v>5.8807442928065603</v>
          </cell>
          <cell r="AA76">
            <v>4.9198615897291198</v>
          </cell>
          <cell r="AB76">
            <v>4.6540458824368596</v>
          </cell>
          <cell r="AC76">
            <v>3.2449414617622501</v>
          </cell>
        </row>
        <row r="77">
          <cell r="C77" t="str">
            <v>2D3_Other_NEU</v>
          </cell>
          <cell r="D77">
            <v>0</v>
          </cell>
          <cell r="E77">
            <v>0</v>
          </cell>
          <cell r="F77">
            <v>30.516811483760399</v>
          </cell>
          <cell r="G77">
            <v>3.58333651161912</v>
          </cell>
          <cell r="H77">
            <v>0</v>
          </cell>
          <cell r="I77">
            <v>0</v>
          </cell>
          <cell r="J77">
            <v>0</v>
          </cell>
          <cell r="K77">
            <v>7.9235417091568499</v>
          </cell>
          <cell r="L77">
            <v>6.8402289611915004</v>
          </cell>
          <cell r="M77">
            <v>31.0689257757981</v>
          </cell>
          <cell r="N77">
            <v>0</v>
          </cell>
          <cell r="O77">
            <v>0</v>
          </cell>
          <cell r="P77">
            <v>0</v>
          </cell>
          <cell r="Q77">
            <v>2.9311980017232702</v>
          </cell>
          <cell r="R77">
            <v>0</v>
          </cell>
          <cell r="S77">
            <v>21.707675521303301</v>
          </cell>
          <cell r="T77">
            <v>6.2805320774626399</v>
          </cell>
          <cell r="U77">
            <v>12.112155796347899</v>
          </cell>
          <cell r="V77">
            <v>10.171318504398499</v>
          </cell>
          <cell r="W77">
            <v>15.522902930868</v>
          </cell>
          <cell r="X77">
            <v>0</v>
          </cell>
          <cell r="Y77">
            <v>0</v>
          </cell>
          <cell r="Z77">
            <v>0</v>
          </cell>
          <cell r="AA77">
            <v>0</v>
          </cell>
          <cell r="AB77">
            <v>0</v>
          </cell>
          <cell r="AC77">
            <v>0</v>
          </cell>
        </row>
        <row r="78">
          <cell r="C78" t="str">
            <v>2G3a_Medical aplications</v>
          </cell>
          <cell r="D78">
            <v>25.980313257558599</v>
          </cell>
          <cell r="E78">
            <v>25.980313257558599</v>
          </cell>
          <cell r="F78">
            <v>26.225453379157099</v>
          </cell>
          <cell r="G78">
            <v>26.3252802607538</v>
          </cell>
          <cell r="H78">
            <v>26.335267594592398</v>
          </cell>
          <cell r="I78">
            <v>26.392556652066201</v>
          </cell>
          <cell r="J78">
            <v>26.422763939252601</v>
          </cell>
          <cell r="K78">
            <v>26.537562150270801</v>
          </cell>
          <cell r="L78">
            <v>26.672343820831099</v>
          </cell>
          <cell r="M78">
            <v>26.851214396224201</v>
          </cell>
          <cell r="N78">
            <v>26.959139604573799</v>
          </cell>
          <cell r="O78">
            <v>27.107622715331701</v>
          </cell>
          <cell r="P78">
            <v>27.294981571163799</v>
          </cell>
          <cell r="Q78">
            <v>27.472644604476301</v>
          </cell>
          <cell r="R78">
            <v>27.590720429712899</v>
          </cell>
          <cell r="S78">
            <v>27.6914911782175</v>
          </cell>
          <cell r="T78">
            <v>27.816666987716701</v>
          </cell>
          <cell r="U78">
            <v>27.9102651178485</v>
          </cell>
          <cell r="V78">
            <v>27.986031573949901</v>
          </cell>
          <cell r="W78">
            <v>28.073410408404101</v>
          </cell>
          <cell r="X78">
            <v>28.137419217932599</v>
          </cell>
          <cell r="Y78">
            <v>28.265109983494199</v>
          </cell>
          <cell r="Z78">
            <v>28.374197337605501</v>
          </cell>
          <cell r="AA78">
            <v>28.496458703436801</v>
          </cell>
          <cell r="AB78">
            <v>28.625820053530699</v>
          </cell>
          <cell r="AC78">
            <v>28.777507313217601</v>
          </cell>
        </row>
        <row r="79">
          <cell r="C79" t="str">
            <v>5C2.2b_Non-biogenic:Other</v>
          </cell>
          <cell r="D79">
            <v>0.82550800455339601</v>
          </cell>
          <cell r="E79">
            <v>0.82550800455339601</v>
          </cell>
          <cell r="F79">
            <v>0.76560248846182999</v>
          </cell>
          <cell r="G79">
            <v>0.51401670317443404</v>
          </cell>
          <cell r="H79">
            <v>0.57723753971661995</v>
          </cell>
          <cell r="I79">
            <v>0.50391454092229004</v>
          </cell>
          <cell r="J79">
            <v>0.57275838179953498</v>
          </cell>
          <cell r="K79">
            <v>0.57349450087677301</v>
          </cell>
          <cell r="L79">
            <v>0.66608794502995505</v>
          </cell>
          <cell r="M79">
            <v>0.53542971440871401</v>
          </cell>
          <cell r="N79">
            <v>0.50710943526948804</v>
          </cell>
          <cell r="O79">
            <v>0.51806644750336495</v>
          </cell>
          <cell r="P79">
            <v>0.49085805709180602</v>
          </cell>
          <cell r="Q79">
            <v>0.381025392220184</v>
          </cell>
          <cell r="R79">
            <v>0.284767603800401</v>
          </cell>
          <cell r="S79">
            <v>0.18754670818007399</v>
          </cell>
          <cell r="T79">
            <v>0.19162420351814199</v>
          </cell>
          <cell r="U79">
            <v>0.146210561994291</v>
          </cell>
          <cell r="V79">
            <v>0.148202860956341</v>
          </cell>
          <cell r="W79">
            <v>0.13728193958287899</v>
          </cell>
          <cell r="X79">
            <v>0.14204935655477599</v>
          </cell>
          <cell r="Y79">
            <v>0.14118900727199499</v>
          </cell>
          <cell r="Z79">
            <v>0.14011684877078301</v>
          </cell>
          <cell r="AA79">
            <v>0.13179918834440199</v>
          </cell>
          <cell r="AB79">
            <v>0.12644337388473501</v>
          </cell>
          <cell r="AC79">
            <v>0.112691446507767</v>
          </cell>
        </row>
        <row r="80">
          <cell r="D80">
            <v>12738.828321518629</v>
          </cell>
          <cell r="E80">
            <v>12738.828321518633</v>
          </cell>
          <cell r="F80">
            <v>13926.043500370659</v>
          </cell>
          <cell r="G80">
            <v>14299.543442632745</v>
          </cell>
          <cell r="H80">
            <v>15431.123021287089</v>
          </cell>
          <cell r="I80">
            <v>14133.07621952712</v>
          </cell>
          <cell r="J80">
            <v>11224.603072909005</v>
          </cell>
          <cell r="K80">
            <v>7810.102852934725</v>
          </cell>
          <cell r="L80">
            <v>9869.1776540062765</v>
          </cell>
          <cell r="M80">
            <v>10111.422202673042</v>
          </cell>
          <cell r="N80">
            <v>9411.952813060725</v>
          </cell>
          <cell r="O80">
            <v>9684.3794744056686</v>
          </cell>
          <cell r="P80">
            <v>9673.9120374229769</v>
          </cell>
          <cell r="Q80">
            <v>9094.8120940006993</v>
          </cell>
          <cell r="R80">
            <v>7300.2409025857114</v>
          </cell>
          <cell r="S80">
            <v>9067.5590636883535</v>
          </cell>
          <cell r="T80">
            <v>8319.8790184131922</v>
          </cell>
          <cell r="U80">
            <v>7200.1909403247273</v>
          </cell>
          <cell r="V80">
            <v>8935.1459787291151</v>
          </cell>
          <cell r="W80">
            <v>8767.1040154116654</v>
          </cell>
          <cell r="X80">
            <v>8573.8376365063868</v>
          </cell>
          <cell r="Y80">
            <v>8720.7131187420782</v>
          </cell>
          <cell r="Z80">
            <v>8732.3610258124281</v>
          </cell>
          <cell r="AA80">
            <v>8012.7577686855302</v>
          </cell>
          <cell r="AB80">
            <v>8499.8643786030225</v>
          </cell>
          <cell r="AC80">
            <v>8247.1701146637224</v>
          </cell>
        </row>
        <row r="81">
          <cell r="C81" t="str">
            <v>1A1ai_Public_Electricity&amp;Heat_Production</v>
          </cell>
          <cell r="D81">
            <v>11235.659639434391</v>
          </cell>
          <cell r="E81">
            <v>11235.659639434391</v>
          </cell>
          <cell r="F81">
            <v>6956.3092859616563</v>
          </cell>
          <cell r="G81">
            <v>9118.254310104654</v>
          </cell>
          <cell r="H81">
            <v>8297.8387718088597</v>
          </cell>
          <cell r="I81">
            <v>11534.404292292244</v>
          </cell>
          <cell r="J81">
            <v>13065.038146378251</v>
          </cell>
          <cell r="K81">
            <v>11038.926718272296</v>
          </cell>
          <cell r="L81">
            <v>10790.588729460633</v>
          </cell>
          <cell r="M81">
            <v>13300.456578447476</v>
          </cell>
          <cell r="N81">
            <v>12668.922479324014</v>
          </cell>
          <cell r="O81">
            <v>13872.971538301081</v>
          </cell>
          <cell r="P81">
            <v>11300.297541333735</v>
          </cell>
          <cell r="Q81">
            <v>14648.957453325793</v>
          </cell>
          <cell r="R81">
            <v>11296.601868668869</v>
          </cell>
          <cell r="S81">
            <v>11440.988684003814</v>
          </cell>
          <cell r="T81">
            <v>10433.570126093673</v>
          </cell>
          <cell r="U81">
            <v>14766.493243800383</v>
          </cell>
          <cell r="V81">
            <v>16065.390465448771</v>
          </cell>
          <cell r="W81">
            <v>13046.223956956839</v>
          </cell>
          <cell r="X81">
            <v>13159.36119853032</v>
          </cell>
          <cell r="Y81">
            <v>16128.312273840565</v>
          </cell>
          <cell r="Z81">
            <v>10394.104281509968</v>
          </cell>
          <cell r="AA81">
            <v>7725.1460843584427</v>
          </cell>
          <cell r="AB81">
            <v>7102.7280102865961</v>
          </cell>
          <cell r="AC81">
            <v>4785.8268992391759</v>
          </cell>
        </row>
        <row r="82">
          <cell r="C82" t="str">
            <v>1A1aiii_Public_Heat_Production</v>
          </cell>
          <cell r="D82">
            <v>0.15424927439316169</v>
          </cell>
          <cell r="E82">
            <v>0.15424927439316169</v>
          </cell>
          <cell r="F82">
            <v>0.19709152920409409</v>
          </cell>
          <cell r="G82">
            <v>0.19981378037651881</v>
          </cell>
          <cell r="H82">
            <v>0.209084946053786</v>
          </cell>
          <cell r="I82">
            <v>0.19034544169050951</v>
          </cell>
          <cell r="J82">
            <v>0.2055503308038579</v>
          </cell>
          <cell r="K82">
            <v>0.21210057519408468</v>
          </cell>
          <cell r="L82">
            <v>0.2448305109136753</v>
          </cell>
          <cell r="M82">
            <v>0.20937108571266189</v>
          </cell>
          <cell r="N82">
            <v>0.2137611381950224</v>
          </cell>
          <cell r="O82">
            <v>0.20151066985202001</v>
          </cell>
          <cell r="P82">
            <v>0.2029942238680551</v>
          </cell>
          <cell r="Q82">
            <v>0.20776771196733121</v>
          </cell>
          <cell r="R82">
            <v>0.2175408825567875</v>
          </cell>
          <cell r="S82">
            <v>0.23745993803627119</v>
          </cell>
          <cell r="T82">
            <v>0.24831212402213571</v>
          </cell>
          <cell r="U82">
            <v>0.2357196898466149</v>
          </cell>
          <cell r="V82">
            <v>0.27185471976020958</v>
          </cell>
          <cell r="W82">
            <v>0.25782576345084651</v>
          </cell>
          <cell r="X82">
            <v>0.31994049469245239</v>
          </cell>
          <cell r="Y82">
            <v>0.32678216998490173</v>
          </cell>
          <cell r="Z82">
            <v>0.33933495494028509</v>
          </cell>
          <cell r="AA82">
            <v>0.34026638390676311</v>
          </cell>
          <cell r="AB82">
            <v>0.371603693429432</v>
          </cell>
          <cell r="AC82">
            <v>0.37192632488538679</v>
          </cell>
        </row>
        <row r="83">
          <cell r="C83" t="str">
            <v>1A1b_Petroleum_Refining</v>
          </cell>
          <cell r="D83">
            <v>3523.4079706972711</v>
          </cell>
          <cell r="E83">
            <v>3523.4079706972711</v>
          </cell>
          <cell r="F83">
            <v>3984.8453475083888</v>
          </cell>
          <cell r="G83">
            <v>2873.3471339754046</v>
          </cell>
          <cell r="H83">
            <v>3373.6658955303351</v>
          </cell>
          <cell r="I83">
            <v>2946.023227958633</v>
          </cell>
          <cell r="J83">
            <v>2907.9133856186186</v>
          </cell>
          <cell r="K83">
            <v>3533.2005640713428</v>
          </cell>
          <cell r="L83">
            <v>3202.179288413693</v>
          </cell>
          <cell r="M83">
            <v>3445.0515232514622</v>
          </cell>
          <cell r="N83">
            <v>3646.607573178248</v>
          </cell>
          <cell r="O83">
            <v>3490.8728219146842</v>
          </cell>
          <cell r="P83">
            <v>3616.9920565578323</v>
          </cell>
          <cell r="Q83">
            <v>3272.0369957745638</v>
          </cell>
          <cell r="R83">
            <v>3561.408527291027</v>
          </cell>
          <cell r="S83">
            <v>3349.9925939881909</v>
          </cell>
          <cell r="T83">
            <v>3449.8251890506795</v>
          </cell>
          <cell r="U83">
            <v>2782.7788675181787</v>
          </cell>
          <cell r="V83">
            <v>3358.7292388394089</v>
          </cell>
          <cell r="W83">
            <v>2354.8061810192194</v>
          </cell>
          <cell r="X83">
            <v>2406.1957835440435</v>
          </cell>
          <cell r="Y83">
            <v>2359.1454184165191</v>
          </cell>
          <cell r="Z83">
            <v>2231.3579464433305</v>
          </cell>
          <cell r="AA83">
            <v>2279.2319132344355</v>
          </cell>
          <cell r="AB83">
            <v>2164.4388028620951</v>
          </cell>
          <cell r="AC83">
            <v>1729.948856474994</v>
          </cell>
        </row>
        <row r="84">
          <cell r="C84" t="str">
            <v>1A1ci_Manufacture_of_solid_fuels</v>
          </cell>
          <cell r="D84">
            <v>647.95212740392628</v>
          </cell>
          <cell r="E84">
            <v>647.95212740392628</v>
          </cell>
          <cell r="F84">
            <v>659.20834363188658</v>
          </cell>
          <cell r="G84">
            <v>814.02380233166616</v>
          </cell>
          <cell r="H84">
            <v>851.03289252013838</v>
          </cell>
          <cell r="I84">
            <v>860.89590696646474</v>
          </cell>
          <cell r="J84">
            <v>499.7061062093706</v>
          </cell>
          <cell r="K84">
            <v>253.80386360498662</v>
          </cell>
          <cell r="L84">
            <v>258.42841900697397</v>
          </cell>
          <cell r="M84">
            <v>206.85170542488427</v>
          </cell>
          <cell r="N84">
            <v>382.69113483384456</v>
          </cell>
          <cell r="O84">
            <v>621.93736951959283</v>
          </cell>
          <cell r="P84">
            <v>796.40968506212369</v>
          </cell>
          <cell r="Q84">
            <v>755.28083090870598</v>
          </cell>
          <cell r="R84">
            <v>660.0137510448202</v>
          </cell>
          <cell r="S84">
            <v>826.6637079443118</v>
          </cell>
          <cell r="T84">
            <v>726.68601741893531</v>
          </cell>
          <cell r="U84">
            <v>702.03897636190823</v>
          </cell>
          <cell r="V84">
            <v>767.85535490202005</v>
          </cell>
          <cell r="W84">
            <v>728.90277829094646</v>
          </cell>
          <cell r="X84">
            <v>688.72326686282906</v>
          </cell>
          <cell r="Y84">
            <v>478.36903776293525</v>
          </cell>
          <cell r="Z84">
            <v>443.68636353328191</v>
          </cell>
          <cell r="AA84">
            <v>427.52527534802795</v>
          </cell>
          <cell r="AB84">
            <v>455.67030108468163</v>
          </cell>
          <cell r="AC84">
            <v>391.30182009089742</v>
          </cell>
        </row>
        <row r="85">
          <cell r="C85" t="str">
            <v>1A1cii_Oil_and_gas_extraction</v>
          </cell>
          <cell r="D85">
            <v>20.856416202374902</v>
          </cell>
          <cell r="E85">
            <v>20.856416202374902</v>
          </cell>
          <cell r="F85">
            <v>28.338628033628218</v>
          </cell>
          <cell r="G85">
            <v>48.743701445789554</v>
          </cell>
          <cell r="H85">
            <v>52.474127883224568</v>
          </cell>
          <cell r="I85">
            <v>51.773484348132911</v>
          </cell>
          <cell r="J85">
            <v>58.939437163670945</v>
          </cell>
          <cell r="K85">
            <v>58.472824304238806</v>
          </cell>
          <cell r="L85">
            <v>64.797073261904529</v>
          </cell>
          <cell r="M85">
            <v>72.627734555732317</v>
          </cell>
          <cell r="N85">
            <v>74.246206461848644</v>
          </cell>
          <cell r="O85">
            <v>61.944679241966107</v>
          </cell>
          <cell r="P85">
            <v>55.646358393646565</v>
          </cell>
          <cell r="Q85">
            <v>49.485252546836776</v>
          </cell>
          <cell r="R85">
            <v>44.219242254826078</v>
          </cell>
          <cell r="S85">
            <v>48.682161833894639</v>
          </cell>
          <cell r="T85">
            <v>56.312126684581756</v>
          </cell>
          <cell r="U85">
            <v>50.805410845580205</v>
          </cell>
          <cell r="V85">
            <v>54.727088141316656</v>
          </cell>
          <cell r="W85">
            <v>46.549916900994319</v>
          </cell>
          <cell r="X85">
            <v>63.037230889450875</v>
          </cell>
          <cell r="Y85">
            <v>41.998357356818552</v>
          </cell>
          <cell r="Z85">
            <v>50.560721140787194</v>
          </cell>
          <cell r="AA85">
            <v>53.336474118337975</v>
          </cell>
          <cell r="AB85">
            <v>52.65202470558399</v>
          </cell>
          <cell r="AC85">
            <v>56.691021141225903</v>
          </cell>
        </row>
        <row r="86">
          <cell r="C86" t="str">
            <v>1A1ciii_Other_energy_industries</v>
          </cell>
          <cell r="D86">
            <v>33.738481847043538</v>
          </cell>
          <cell r="E86">
            <v>33.738481847043538</v>
          </cell>
          <cell r="F86">
            <v>6.902542897020763</v>
          </cell>
          <cell r="G86">
            <v>4.7522735769792339</v>
          </cell>
          <cell r="H86">
            <v>5.5732713891106727</v>
          </cell>
          <cell r="I86">
            <v>7.082812053959791</v>
          </cell>
          <cell r="J86">
            <v>9.0892921174080605</v>
          </cell>
          <cell r="K86">
            <v>9.7558925412239397</v>
          </cell>
          <cell r="L86">
            <v>10.320396812966985</v>
          </cell>
          <cell r="M86">
            <v>8.9765866497893168</v>
          </cell>
          <cell r="N86">
            <v>11.715867465159326</v>
          </cell>
          <cell r="O86">
            <v>10.483904536711355</v>
          </cell>
          <cell r="P86">
            <v>6.8982438570843865</v>
          </cell>
          <cell r="Q86">
            <v>4.5468111764286618</v>
          </cell>
          <cell r="R86">
            <v>215.81312741575209</v>
          </cell>
          <cell r="S86">
            <v>424.51856192353171</v>
          </cell>
          <cell r="T86">
            <v>512.13577922975935</v>
          </cell>
          <cell r="U86">
            <v>313.41584450640397</v>
          </cell>
          <cell r="V86">
            <v>255.29676235380086</v>
          </cell>
          <cell r="W86">
            <v>469.64341930467674</v>
          </cell>
          <cell r="X86">
            <v>555.55490448304442</v>
          </cell>
          <cell r="Y86">
            <v>498.42760165147109</v>
          </cell>
          <cell r="Z86">
            <v>359.19286098873982</v>
          </cell>
          <cell r="AA86">
            <v>340.85683482372764</v>
          </cell>
          <cell r="AB86">
            <v>582.96131091514508</v>
          </cell>
          <cell r="AC86">
            <v>608.47516135833155</v>
          </cell>
        </row>
        <row r="87">
          <cell r="C87" t="str">
            <v>1A2gviii_Other_manufacturing_industries_and_construction</v>
          </cell>
          <cell r="D87">
            <v>0</v>
          </cell>
          <cell r="E87">
            <v>0</v>
          </cell>
          <cell r="F87">
            <v>0</v>
          </cell>
          <cell r="G87">
            <v>3.9424535203900005E-5</v>
          </cell>
          <cell r="H87">
            <v>3.9144296340899997E-5</v>
          </cell>
          <cell r="I87">
            <v>3.8365076182500002E-5</v>
          </cell>
          <cell r="J87">
            <v>3.8889346408800001E-5</v>
          </cell>
          <cell r="K87">
            <v>3.9093904532899997E-5</v>
          </cell>
          <cell r="L87">
            <v>4.5144363644300002E-4</v>
          </cell>
          <cell r="M87">
            <v>6.6417357354430005E-4</v>
          </cell>
          <cell r="N87">
            <v>6.2635607392419999E-4</v>
          </cell>
          <cell r="O87">
            <v>7.1875968498570002E-4</v>
          </cell>
          <cell r="P87">
            <v>7.871512353878E-4</v>
          </cell>
          <cell r="Q87">
            <v>8.8284229385579994E-4</v>
          </cell>
          <cell r="R87">
            <v>1.8868416363022398E-3</v>
          </cell>
          <cell r="S87">
            <v>6.4382971522201999E-3</v>
          </cell>
          <cell r="T87">
            <v>1.350390267863193E-2</v>
          </cell>
          <cell r="U87">
            <v>2.7837992614779601E-2</v>
          </cell>
          <cell r="V87">
            <v>4.0413000576209099E-2</v>
          </cell>
          <cell r="W87">
            <v>4.3734227094504599E-2</v>
          </cell>
          <cell r="X87">
            <v>5.9309821428946793E-2</v>
          </cell>
          <cell r="Y87">
            <v>9.8697488966514799E-2</v>
          </cell>
          <cell r="Z87">
            <v>0.14039106199217721</v>
          </cell>
          <cell r="AA87">
            <v>0.1354756152739123</v>
          </cell>
          <cell r="AB87">
            <v>0.15109595314268098</v>
          </cell>
          <cell r="AC87">
            <v>0.1608937943828819</v>
          </cell>
        </row>
        <row r="88">
          <cell r="C88" t="str">
            <v>1B1ai_Underground_mines:Abandoned</v>
          </cell>
          <cell r="D88">
            <v>516.33507069744701</v>
          </cell>
          <cell r="E88">
            <v>516.33507069744701</v>
          </cell>
          <cell r="F88">
            <v>551.69356308251702</v>
          </cell>
          <cell r="G88">
            <v>443.72595465183798</v>
          </cell>
          <cell r="H88">
            <v>421.44517515997802</v>
          </cell>
          <cell r="I88">
            <v>404.82620781406598</v>
          </cell>
          <cell r="J88">
            <v>345.894036408565</v>
          </cell>
          <cell r="K88">
            <v>340.329761448395</v>
          </cell>
          <cell r="L88">
            <v>327.21633103379003</v>
          </cell>
          <cell r="M88">
            <v>289.52546521283102</v>
          </cell>
          <cell r="N88">
            <v>271.804940956145</v>
          </cell>
          <cell r="O88">
            <v>257.708944695573</v>
          </cell>
          <cell r="P88">
            <v>257.48162636699698</v>
          </cell>
          <cell r="Q88">
            <v>249.787217948793</v>
          </cell>
          <cell r="R88">
            <v>246.48968301383201</v>
          </cell>
          <cell r="S88">
            <v>244.83697444198401</v>
          </cell>
          <cell r="T88">
            <v>237.54603516005</v>
          </cell>
          <cell r="U88">
            <v>238.66662683622499</v>
          </cell>
          <cell r="V88">
            <v>242.29125298622401</v>
          </cell>
          <cell r="W88">
            <v>232.82770918359799</v>
          </cell>
          <cell r="X88">
            <v>239.709608532315</v>
          </cell>
          <cell r="Y88">
            <v>255.296212769238</v>
          </cell>
          <cell r="Z88">
            <v>241.655513587597</v>
          </cell>
          <cell r="AA88">
            <v>228.37715730335199</v>
          </cell>
          <cell r="AB88">
            <v>228.67240331284901</v>
          </cell>
          <cell r="AC88">
            <v>225.79091813368001</v>
          </cell>
        </row>
        <row r="89">
          <cell r="C89" t="str">
            <v>1B1ai_Underground_mines:Mining_activities</v>
          </cell>
          <cell r="D89">
            <v>1150.4124078828199</v>
          </cell>
          <cell r="E89">
            <v>1150.4124078828199</v>
          </cell>
          <cell r="F89">
            <v>362.61386535734499</v>
          </cell>
          <cell r="G89">
            <v>254.21970782843999</v>
          </cell>
          <cell r="H89">
            <v>207.95689251795099</v>
          </cell>
          <cell r="I89">
            <v>231.06684265045601</v>
          </cell>
          <cell r="J89">
            <v>214.37390471418999</v>
          </cell>
          <cell r="K89">
            <v>253.17639316495899</v>
          </cell>
          <cell r="L89">
            <v>172.847978721918</v>
          </cell>
          <cell r="M89">
            <v>157.522652996413</v>
          </cell>
          <cell r="N89">
            <v>170.45381477921299</v>
          </cell>
          <cell r="O89">
            <v>125.312024627043</v>
          </cell>
          <cell r="P89">
            <v>62.9309674015864</v>
          </cell>
          <cell r="Q89">
            <v>26.8938785028285</v>
          </cell>
          <cell r="R89">
            <v>26.1457025184943</v>
          </cell>
          <cell r="S89">
            <v>11.313717022653501</v>
          </cell>
          <cell r="T89">
            <v>18.4497849436598</v>
          </cell>
          <cell r="U89">
            <v>39.014358328533397</v>
          </cell>
          <cell r="V89">
            <v>22.878304240367601</v>
          </cell>
          <cell r="W89">
            <v>11.6319030206386</v>
          </cell>
          <cell r="X89">
            <v>7.0225801542761301</v>
          </cell>
          <cell r="Y89">
            <v>1.97600134195224</v>
          </cell>
          <cell r="Z89">
            <v>1.29931631786638</v>
          </cell>
          <cell r="AA89">
            <v>3.2935278066051699</v>
          </cell>
          <cell r="AB89">
            <v>32.963485094214903</v>
          </cell>
          <cell r="AC89">
            <v>35.569274260806601</v>
          </cell>
        </row>
        <row r="90">
          <cell r="C90" t="str">
            <v>1B1ai_Underground_mines:Post-mining_activities</v>
          </cell>
          <cell r="D90">
            <v>132.84225000000001</v>
          </cell>
          <cell r="E90">
            <v>132.84225000000001</v>
          </cell>
          <cell r="F90">
            <v>32.108858103965602</v>
          </cell>
          <cell r="G90">
            <v>21.9918667836168</v>
          </cell>
          <cell r="H90">
            <v>17.854884711137199</v>
          </cell>
          <cell r="I90">
            <v>19.1125711078354</v>
          </cell>
          <cell r="J90">
            <v>19.7072044089226</v>
          </cell>
          <cell r="K90">
            <v>21.718277545817099</v>
          </cell>
          <cell r="L90">
            <v>17.001573724640298</v>
          </cell>
          <cell r="M90">
            <v>13.324565426649601</v>
          </cell>
          <cell r="N90">
            <v>15.953664471386199</v>
          </cell>
          <cell r="O90">
            <v>14.021353390132299</v>
          </cell>
          <cell r="P90">
            <v>7.27004453499947</v>
          </cell>
          <cell r="Q90">
            <v>3.2515389632197902</v>
          </cell>
          <cell r="R90">
            <v>2.8636488600799002</v>
          </cell>
          <cell r="S90">
            <v>1.3536340150697801</v>
          </cell>
          <cell r="T90">
            <v>2.3588153322438301</v>
          </cell>
          <cell r="U90">
            <v>4.0388395504198398</v>
          </cell>
          <cell r="V90">
            <v>2.6201925519471199</v>
          </cell>
          <cell r="W90">
            <v>1.1885325449082</v>
          </cell>
          <cell r="X90">
            <v>0.713565329090319</v>
          </cell>
          <cell r="Y90">
            <v>0.16956044971077</v>
          </cell>
          <cell r="Z90">
            <v>0.111494184997011</v>
          </cell>
          <cell r="AA90">
            <v>0.28261724532593802</v>
          </cell>
          <cell r="AB90">
            <v>2.8285928951279198</v>
          </cell>
          <cell r="AC90">
            <v>3.0521953662184602</v>
          </cell>
        </row>
        <row r="91">
          <cell r="C91" t="str">
            <v>1B1aii_Surface_mines:Mining_activities</v>
          </cell>
          <cell r="D91">
            <v>18.355812533103801</v>
          </cell>
          <cell r="E91">
            <v>18.355812533103801</v>
          </cell>
          <cell r="F91">
            <v>23.8119540767164</v>
          </cell>
          <cell r="G91">
            <v>15.137194360063299</v>
          </cell>
          <cell r="H91">
            <v>16.0824479675675</v>
          </cell>
          <cell r="I91">
            <v>15.281265343370499</v>
          </cell>
          <cell r="J91">
            <v>13.244375438933501</v>
          </cell>
          <cell r="K91">
            <v>11.045224860870499</v>
          </cell>
          <cell r="L91">
            <v>12.6219706427472</v>
          </cell>
          <cell r="M91">
            <v>14.922367116604001</v>
          </cell>
          <cell r="N91">
            <v>13.1148332566649</v>
          </cell>
          <cell r="O91">
            <v>13.2680220949206</v>
          </cell>
          <cell r="P91">
            <v>11.2499526377465</v>
          </cell>
          <cell r="Q91">
            <v>17.443603491933501</v>
          </cell>
          <cell r="R91">
            <v>17.1074019226965</v>
          </cell>
          <cell r="S91">
            <v>18.259399033144</v>
          </cell>
          <cell r="T91">
            <v>22.327892161548299</v>
          </cell>
          <cell r="U91">
            <v>25.432778549551099</v>
          </cell>
          <cell r="V91">
            <v>24.874068485746701</v>
          </cell>
          <cell r="W91">
            <v>26.728561501519199</v>
          </cell>
          <cell r="X91">
            <v>24.667494533620498</v>
          </cell>
          <cell r="Y91">
            <v>25.952408300795099</v>
          </cell>
          <cell r="Z91">
            <v>13.0758670236509</v>
          </cell>
          <cell r="AA91">
            <v>10.9114028146726</v>
          </cell>
          <cell r="AB91">
            <v>11.317300360049799</v>
          </cell>
          <cell r="AC91">
            <v>10.2693456346678</v>
          </cell>
        </row>
        <row r="92">
          <cell r="C92" t="str">
            <v>1B1b_Solid_Fuel_Transformation</v>
          </cell>
          <cell r="D92">
            <v>299.70633255969079</v>
          </cell>
          <cell r="E92">
            <v>299.70633255969079</v>
          </cell>
          <cell r="F92">
            <v>113.06373888621489</v>
          </cell>
          <cell r="G92">
            <v>55.045936764929245</v>
          </cell>
          <cell r="H92">
            <v>28.023325591738359</v>
          </cell>
          <cell r="I92">
            <v>33.687942229453014</v>
          </cell>
          <cell r="J92">
            <v>27.089169103991942</v>
          </cell>
          <cell r="K92">
            <v>24.095590976145861</v>
          </cell>
          <cell r="L92">
            <v>22.224470957595905</v>
          </cell>
          <cell r="M92">
            <v>27.424599572519053</v>
          </cell>
          <cell r="N92">
            <v>58.613603930566576</v>
          </cell>
          <cell r="O92">
            <v>59.946492576988554</v>
          </cell>
          <cell r="P92">
            <v>64.605781955688286</v>
          </cell>
          <cell r="Q92">
            <v>74.404151910587899</v>
          </cell>
          <cell r="R92">
            <v>53.45264126101992</v>
          </cell>
          <cell r="S92">
            <v>102.01140929347109</v>
          </cell>
          <cell r="T92">
            <v>131.57609619120402</v>
          </cell>
          <cell r="U92">
            <v>34.530516896942324</v>
          </cell>
          <cell r="V92">
            <v>81.298568124766206</v>
          </cell>
          <cell r="W92">
            <v>126.00813534723932</v>
          </cell>
          <cell r="X92">
            <v>123.63172479815991</v>
          </cell>
          <cell r="Y92">
            <v>65.781558573830822</v>
          </cell>
          <cell r="Z92">
            <v>61.92198506265207</v>
          </cell>
          <cell r="AA92">
            <v>51.92148749146088</v>
          </cell>
          <cell r="AB92">
            <v>34.196777090812112</v>
          </cell>
          <cell r="AC92">
            <v>38.472696533008538</v>
          </cell>
        </row>
        <row r="93">
          <cell r="C93" t="str">
            <v>1B2a1_Oil_exploration</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row>
        <row r="94">
          <cell r="C94" t="str">
            <v>1B2a2_Oil_production</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row>
        <row r="95">
          <cell r="C95" t="str">
            <v>1B2a3_Oil_transport</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row>
        <row r="96">
          <cell r="C96" t="str">
            <v>1B2a4_Oil_refining/storage</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row>
        <row r="97">
          <cell r="C97" t="str">
            <v>1B2a6_Oil_Production</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row>
        <row r="98">
          <cell r="C98" t="str">
            <v>1B2b1_Gas_exploration</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row>
        <row r="99">
          <cell r="C99" t="str">
            <v>1B2b2_Gas_production</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row>
        <row r="100">
          <cell r="C100" t="str">
            <v>1B2b3_Gas_processing</v>
          </cell>
          <cell r="D100">
            <v>25.980857236798229</v>
          </cell>
          <cell r="E100">
            <v>25.980857236798229</v>
          </cell>
          <cell r="F100">
            <v>34.321658699071591</v>
          </cell>
          <cell r="G100">
            <v>30.8827237894935</v>
          </cell>
          <cell r="H100">
            <v>17.58291409496649</v>
          </cell>
          <cell r="I100">
            <v>17.190051064146559</v>
          </cell>
          <cell r="J100">
            <v>19.706090338994578</v>
          </cell>
          <cell r="K100">
            <v>18.61793962021493</v>
          </cell>
          <cell r="L100">
            <v>19.597938624401969</v>
          </cell>
          <cell r="M100">
            <v>1.3728684449667388</v>
          </cell>
          <cell r="N100">
            <v>1.3298749116113908</v>
          </cell>
          <cell r="O100">
            <v>12.531211271178339</v>
          </cell>
          <cell r="P100">
            <v>17.456884618108681</v>
          </cell>
          <cell r="Q100">
            <v>17.333419963293679</v>
          </cell>
          <cell r="R100">
            <v>20.174520123197698</v>
          </cell>
          <cell r="S100">
            <v>17.278249917297952</v>
          </cell>
          <cell r="T100">
            <v>15.653539970928071</v>
          </cell>
          <cell r="U100">
            <v>14.978619906304621</v>
          </cell>
          <cell r="V100">
            <v>1.8947609415933622</v>
          </cell>
          <cell r="W100">
            <v>1.8942499786293701</v>
          </cell>
          <cell r="X100">
            <v>0</v>
          </cell>
          <cell r="Y100">
            <v>2.6305191280587498E-3</v>
          </cell>
          <cell r="Z100">
            <v>0</v>
          </cell>
          <cell r="AA100">
            <v>0</v>
          </cell>
          <cell r="AB100">
            <v>0</v>
          </cell>
          <cell r="AC100">
            <v>7.9013654256804899E-2</v>
          </cell>
        </row>
        <row r="101">
          <cell r="C101" t="str">
            <v>1B2b4_Gas_transmission_and_storage</v>
          </cell>
          <cell r="D101">
            <v>9.7248151091417796</v>
          </cell>
          <cell r="E101">
            <v>9.7248151091417796</v>
          </cell>
          <cell r="F101">
            <v>9.7248151070407349</v>
          </cell>
          <cell r="G101">
            <v>8.891986970719568</v>
          </cell>
          <cell r="H101">
            <v>8.8916843839214579</v>
          </cell>
          <cell r="I101">
            <v>9.4212107133199439</v>
          </cell>
          <cell r="J101">
            <v>7.6491993930352331</v>
          </cell>
          <cell r="K101">
            <v>8.5155695491643115</v>
          </cell>
          <cell r="L101">
            <v>9.4144432533293845</v>
          </cell>
          <cell r="M101">
            <v>11.206297056939334</v>
          </cell>
          <cell r="N101">
            <v>10.294367816370841</v>
          </cell>
          <cell r="O101">
            <v>10.026848369960661</v>
          </cell>
          <cell r="P101">
            <v>11.496813461935501</v>
          </cell>
          <cell r="Q101">
            <v>8.5966647412623214</v>
          </cell>
          <cell r="R101">
            <v>9.9157299226054327</v>
          </cell>
          <cell r="S101">
            <v>9.2783309853014924</v>
          </cell>
          <cell r="T101">
            <v>8.8279982282398812</v>
          </cell>
          <cell r="U101">
            <v>5.2014520833923266</v>
          </cell>
          <cell r="V101">
            <v>5.1625820567023437</v>
          </cell>
          <cell r="W101">
            <v>4.5588815996266989</v>
          </cell>
          <cell r="X101">
            <v>4.6242102577835338</v>
          </cell>
          <cell r="Y101">
            <v>5.6580054153038697</v>
          </cell>
          <cell r="Z101">
            <v>6.1774783598684202</v>
          </cell>
          <cell r="AA101">
            <v>4.813193504932614</v>
          </cell>
          <cell r="AB101">
            <v>4.4431596075650264</v>
          </cell>
          <cell r="AC101">
            <v>4.1863567280792982</v>
          </cell>
        </row>
        <row r="102">
          <cell r="C102" t="str">
            <v>1B2b5_Gas_distribution</v>
          </cell>
          <cell r="D102">
            <v>396.17904841866016</v>
          </cell>
          <cell r="E102">
            <v>396.17904841866016</v>
          </cell>
          <cell r="F102">
            <v>349.74352437069587</v>
          </cell>
          <cell r="G102">
            <v>286.71645917702824</v>
          </cell>
          <cell r="H102">
            <v>275.63449783227759</v>
          </cell>
          <cell r="I102">
            <v>280.16809283704362</v>
          </cell>
          <cell r="J102">
            <v>218.47212676946441</v>
          </cell>
          <cell r="K102">
            <v>232.20213821824527</v>
          </cell>
          <cell r="L102">
            <v>244.7602373608413</v>
          </cell>
          <cell r="M102">
            <v>300.97332479483191</v>
          </cell>
          <cell r="N102">
            <v>285.41373467595474</v>
          </cell>
          <cell r="O102">
            <v>273.04190203743929</v>
          </cell>
          <cell r="P102">
            <v>322.74432867031317</v>
          </cell>
          <cell r="Q102">
            <v>236.41990315945372</v>
          </cell>
          <cell r="R102">
            <v>277.77536262758133</v>
          </cell>
          <cell r="S102">
            <v>266.74574397937243</v>
          </cell>
          <cell r="T102">
            <v>249.34903817354254</v>
          </cell>
          <cell r="U102">
            <v>246.15591105793965</v>
          </cell>
          <cell r="V102">
            <v>241.07090858897331</v>
          </cell>
          <cell r="W102">
            <v>219.16344064701423</v>
          </cell>
          <cell r="X102">
            <v>210.8819483012868</v>
          </cell>
          <cell r="Y102">
            <v>208.01130832563788</v>
          </cell>
          <cell r="Z102">
            <v>208.17715249889343</v>
          </cell>
          <cell r="AA102">
            <v>193.86569023377078</v>
          </cell>
          <cell r="AB102">
            <v>188.54542575590119</v>
          </cell>
          <cell r="AC102">
            <v>180.25809552908828</v>
          </cell>
        </row>
        <row r="103">
          <cell r="C103" t="str">
            <v>1B2c_Flaring_Gas</v>
          </cell>
          <cell r="D103">
            <v>0.90131378035175402</v>
          </cell>
          <cell r="E103">
            <v>0.90131378035175402</v>
          </cell>
          <cell r="F103">
            <v>1.6029634230324816</v>
          </cell>
          <cell r="G103">
            <v>1.1586754576515481</v>
          </cell>
          <cell r="H103">
            <v>1.15867543403117</v>
          </cell>
          <cell r="I103">
            <v>1.0267729415216884</v>
          </cell>
          <cell r="J103">
            <v>1.1485663889998463</v>
          </cell>
          <cell r="K103">
            <v>1.134293631795978</v>
          </cell>
          <cell r="L103">
            <v>1.128432017311092</v>
          </cell>
          <cell r="M103">
            <v>1.6339633833597784</v>
          </cell>
          <cell r="N103">
            <v>0.33805828714933583</v>
          </cell>
          <cell r="O103">
            <v>1.2059199541620853</v>
          </cell>
          <cell r="P103">
            <v>1.0681158999583469</v>
          </cell>
          <cell r="Q103">
            <v>1.2019611498624285</v>
          </cell>
          <cell r="R103">
            <v>1.0989014313075931</v>
          </cell>
          <cell r="S103">
            <v>1.0985894031106851</v>
          </cell>
          <cell r="T103">
            <v>1.0988397911122376</v>
          </cell>
          <cell r="U103">
            <v>7.3215389399782616E-2</v>
          </cell>
          <cell r="V103">
            <v>3.2567022982839049</v>
          </cell>
          <cell r="W103">
            <v>3.4953855006496921</v>
          </cell>
          <cell r="X103">
            <v>2.930757376609566</v>
          </cell>
          <cell r="Y103">
            <v>0</v>
          </cell>
          <cell r="Z103">
            <v>2.5039804855580305</v>
          </cell>
          <cell r="AA103">
            <v>2.8449578331783707</v>
          </cell>
          <cell r="AB103">
            <v>3.0841308809606787</v>
          </cell>
          <cell r="AC103">
            <v>0</v>
          </cell>
        </row>
        <row r="104">
          <cell r="C104" t="str">
            <v>1B2c_Flaring_Oil</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row>
        <row r="105">
          <cell r="C105" t="str">
            <v>1B2c_Venting_Gas</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7.9866965183261501E-2</v>
          </cell>
        </row>
        <row r="106">
          <cell r="C106" t="str">
            <v>1B2c_Venting_Oil</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row>
        <row r="107">
          <cell r="C107" t="str">
            <v>2A4d_Other_process_uses_of_carbonates:other</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D108">
            <v>18012.206793077414</v>
          </cell>
          <cell r="E108">
            <v>18012.206793077414</v>
          </cell>
          <cell r="F108">
            <v>13114.486180668382</v>
          </cell>
          <cell r="G108">
            <v>13977.091580423186</v>
          </cell>
          <cell r="H108">
            <v>13575.424580915587</v>
          </cell>
          <cell r="I108">
            <v>16412.151064127411</v>
          </cell>
          <cell r="J108">
            <v>17408.176629672565</v>
          </cell>
          <cell r="K108">
            <v>15805.207191478792</v>
          </cell>
          <cell r="L108">
            <v>15153.372565247293</v>
          </cell>
          <cell r="M108">
            <v>17852.080267593745</v>
          </cell>
          <cell r="N108">
            <v>17611.714541842448</v>
          </cell>
          <cell r="O108">
            <v>18825.475261960979</v>
          </cell>
          <cell r="P108">
            <v>16532.75218212686</v>
          </cell>
          <cell r="Q108">
            <v>19365.848334117825</v>
          </cell>
          <cell r="R108">
            <v>16433.299536080303</v>
          </cell>
          <cell r="S108">
            <v>16763.265656020336</v>
          </cell>
          <cell r="T108">
            <v>15865.979094456856</v>
          </cell>
          <cell r="U108">
            <v>19223.88821931362</v>
          </cell>
          <cell r="V108">
            <v>21127.658517680258</v>
          </cell>
          <cell r="W108">
            <v>17273.924611787046</v>
          </cell>
          <cell r="X108">
            <v>17487.433523908956</v>
          </cell>
          <cell r="Y108">
            <v>20069.525854382857</v>
          </cell>
          <cell r="Z108">
            <v>14014.304687154125</v>
          </cell>
          <cell r="AA108">
            <v>11322.882358115452</v>
          </cell>
          <cell r="AB108">
            <v>10865.024424498153</v>
          </cell>
          <cell r="AC108">
            <v>8070.5343412288794</v>
          </cell>
        </row>
        <row r="109">
          <cell r="C109" t="str">
            <v>Aviation_Bunkers</v>
          </cell>
          <cell r="D109">
            <v>77.195150229310045</v>
          </cell>
          <cell r="E109">
            <v>77.195150229310059</v>
          </cell>
          <cell r="F109">
            <v>99.685126772425761</v>
          </cell>
          <cell r="G109">
            <v>117.84109977984582</v>
          </cell>
          <cell r="H109">
            <v>113.8753947771809</v>
          </cell>
          <cell r="I109">
            <v>135.83735932213537</v>
          </cell>
          <cell r="J109">
            <v>130.74002141824877</v>
          </cell>
          <cell r="K109">
            <v>117.66841741809326</v>
          </cell>
          <cell r="L109">
            <v>139.60656299144395</v>
          </cell>
          <cell r="M109">
            <v>137.96712491958172</v>
          </cell>
          <cell r="N109">
            <v>134.50759482653609</v>
          </cell>
          <cell r="O109">
            <v>156.37669532153927</v>
          </cell>
          <cell r="P109">
            <v>144.38188636630116</v>
          </cell>
          <cell r="Q109">
            <v>133.06766356817033</v>
          </cell>
          <cell r="R109">
            <v>103.9578667028083</v>
          </cell>
          <cell r="S109">
            <v>98.388863499220307</v>
          </cell>
          <cell r="T109">
            <v>86.606674735855094</v>
          </cell>
          <cell r="U109">
            <v>69.453297864978779</v>
          </cell>
          <cell r="V109">
            <v>69.48574559235594</v>
          </cell>
          <cell r="W109">
            <v>61.970785763424722</v>
          </cell>
          <cell r="X109">
            <v>68.403564198236495</v>
          </cell>
          <cell r="Y109">
            <v>72.757791178910011</v>
          </cell>
          <cell r="Z109">
            <v>82.723648654993511</v>
          </cell>
          <cell r="AA109">
            <v>106.66861623957679</v>
          </cell>
          <cell r="AB109">
            <v>119.92317182843833</v>
          </cell>
          <cell r="AC109">
            <v>21.638897505962408</v>
          </cell>
        </row>
        <row r="110">
          <cell r="C110" t="str">
            <v>Marine_Bunkers</v>
          </cell>
          <cell r="D110">
            <v>541.84739259558</v>
          </cell>
          <cell r="E110">
            <v>541.84739259558</v>
          </cell>
          <cell r="F110">
            <v>477.17036943667557</v>
          </cell>
          <cell r="G110">
            <v>576.33538489173293</v>
          </cell>
          <cell r="H110">
            <v>428.5019413717265</v>
          </cell>
          <cell r="I110">
            <v>385.64289281338796</v>
          </cell>
          <cell r="J110">
            <v>414.0289902190878</v>
          </cell>
          <cell r="K110">
            <v>326.7243194786227</v>
          </cell>
          <cell r="L110">
            <v>297.66891354488547</v>
          </cell>
          <cell r="M110">
            <v>367.25829327494262</v>
          </cell>
          <cell r="N110">
            <v>334.57911724748158</v>
          </cell>
          <cell r="O110">
            <v>380.60069882066438</v>
          </cell>
          <cell r="P110">
            <v>373.40092045966765</v>
          </cell>
          <cell r="Q110">
            <v>518.43144889073267</v>
          </cell>
          <cell r="R110">
            <v>526.02577638378852</v>
          </cell>
          <cell r="S110">
            <v>536.31393352079419</v>
          </cell>
          <cell r="T110">
            <v>609.69454220286036</v>
          </cell>
          <cell r="U110">
            <v>481.95792184451238</v>
          </cell>
          <cell r="V110">
            <v>484.1440935034712</v>
          </cell>
          <cell r="W110">
            <v>463.49657902246537</v>
          </cell>
          <cell r="X110">
            <v>414.73020437662302</v>
          </cell>
          <cell r="Y110">
            <v>422.74110886314418</v>
          </cell>
          <cell r="Z110">
            <v>396.01691593375318</v>
          </cell>
          <cell r="AA110">
            <v>368.06124014680603</v>
          </cell>
          <cell r="AB110">
            <v>353.08791554159041</v>
          </cell>
          <cell r="AC110">
            <v>273.81349705391744</v>
          </cell>
        </row>
        <row r="111">
          <cell r="D111">
            <v>619.04254282489001</v>
          </cell>
          <cell r="E111">
            <v>619.04254282489001</v>
          </cell>
          <cell r="F111">
            <v>576.85549620910137</v>
          </cell>
          <cell r="G111">
            <v>694.17648467157869</v>
          </cell>
          <cell r="H111">
            <v>542.37733614890737</v>
          </cell>
          <cell r="I111">
            <v>521.4802521355233</v>
          </cell>
          <cell r="J111">
            <v>544.76901163733658</v>
          </cell>
          <cell r="K111">
            <v>444.39273689671597</v>
          </cell>
          <cell r="L111">
            <v>437.27547653632939</v>
          </cell>
          <cell r="M111">
            <v>505.22541819452431</v>
          </cell>
          <cell r="N111">
            <v>469.08671207401767</v>
          </cell>
          <cell r="O111">
            <v>536.97739414220359</v>
          </cell>
          <cell r="P111">
            <v>517.78280682596881</v>
          </cell>
          <cell r="Q111">
            <v>651.49911245890303</v>
          </cell>
          <cell r="R111">
            <v>629.98364308659689</v>
          </cell>
          <cell r="S111">
            <v>634.70279702001449</v>
          </cell>
          <cell r="T111">
            <v>696.30121693871547</v>
          </cell>
          <cell r="U111">
            <v>551.41121970949121</v>
          </cell>
          <cell r="V111">
            <v>553.62983909582715</v>
          </cell>
          <cell r="W111">
            <v>525.46736478589014</v>
          </cell>
          <cell r="X111">
            <v>483.13376857485952</v>
          </cell>
          <cell r="Y111">
            <v>495.49890004205417</v>
          </cell>
          <cell r="Z111">
            <v>478.74056458874668</v>
          </cell>
          <cell r="AA111">
            <v>474.72985638638283</v>
          </cell>
          <cell r="AB111">
            <v>473.01108737002875</v>
          </cell>
          <cell r="AC111">
            <v>295.45239455987985</v>
          </cell>
        </row>
        <row r="112">
          <cell r="C112" t="str">
            <v>1B2d_Other_energy_industries</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0.11494386483925299</v>
          </cell>
          <cell r="T112">
            <v>0.22900867318236801</v>
          </cell>
          <cell r="U112">
            <v>0.34239712950008799</v>
          </cell>
          <cell r="V112">
            <v>0.45490802579671402</v>
          </cell>
          <cell r="W112">
            <v>0.56607388582948903</v>
          </cell>
          <cell r="X112">
            <v>0.675470229045954</v>
          </cell>
          <cell r="Y112">
            <v>0.78513707547678302</v>
          </cell>
          <cell r="Z112">
            <v>0.89541347219143697</v>
          </cell>
          <cell r="AA112">
            <v>1.00566072774035</v>
          </cell>
          <cell r="AB112">
            <v>1.1164026457302401</v>
          </cell>
          <cell r="AC112">
            <v>1.1175597527922301</v>
          </cell>
        </row>
        <row r="113">
          <cell r="C113" t="str">
            <v>2A1_Cement_Production</v>
          </cell>
          <cell r="D113">
            <v>576.32579964666695</v>
          </cell>
          <cell r="E113">
            <v>576.32579964666695</v>
          </cell>
          <cell r="F113">
            <v>464.11050726354603</v>
          </cell>
          <cell r="G113">
            <v>494.13345038375002</v>
          </cell>
          <cell r="H113">
            <v>471.92700028382899</v>
          </cell>
          <cell r="I113">
            <v>500.19573500651802</v>
          </cell>
          <cell r="J113">
            <v>465.84660245695</v>
          </cell>
          <cell r="K113">
            <v>472.95222015177399</v>
          </cell>
          <cell r="L113">
            <v>490.87995611303899</v>
          </cell>
          <cell r="M113">
            <v>501.09733437635299</v>
          </cell>
          <cell r="N113">
            <v>414.00267313195098</v>
          </cell>
          <cell r="O113">
            <v>567.62678422904196</v>
          </cell>
          <cell r="P113">
            <v>588.66660368310295</v>
          </cell>
          <cell r="Q113">
            <v>494.832629319538</v>
          </cell>
          <cell r="R113">
            <v>348.12212418976401</v>
          </cell>
          <cell r="S113">
            <v>293.67883835343901</v>
          </cell>
          <cell r="T113">
            <v>365.02737589908497</v>
          </cell>
          <cell r="U113">
            <v>451.91200474450602</v>
          </cell>
          <cell r="V113">
            <v>500.81000275174301</v>
          </cell>
          <cell r="W113">
            <v>589.975957277475</v>
          </cell>
          <cell r="X113">
            <v>577.18470177672702</v>
          </cell>
          <cell r="Y113">
            <v>573.96937014948105</v>
          </cell>
          <cell r="Z113">
            <v>519.65629653302597</v>
          </cell>
          <cell r="AA113">
            <v>596.70649161424103</v>
          </cell>
          <cell r="AB113">
            <v>565.91766966707496</v>
          </cell>
          <cell r="AC113">
            <v>517.58433304360301</v>
          </cell>
        </row>
        <row r="114">
          <cell r="C114" t="str">
            <v>2A2_Lime_Production</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t="str">
            <v>2A3_Glass_production</v>
          </cell>
          <cell r="D115">
            <v>7.3058430615973204</v>
          </cell>
          <cell r="E115">
            <v>7.3058430615973204</v>
          </cell>
          <cell r="F115">
            <v>6.7676466186664399</v>
          </cell>
          <cell r="G115">
            <v>35.273897334489597</v>
          </cell>
          <cell r="H115">
            <v>33.500480161146001</v>
          </cell>
          <cell r="I115">
            <v>33.468553349696897</v>
          </cell>
          <cell r="J115">
            <v>37.351860905827799</v>
          </cell>
          <cell r="K115">
            <v>36.737396200021202</v>
          </cell>
          <cell r="L115">
            <v>30.870286804796699</v>
          </cell>
          <cell r="M115">
            <v>30.460633858548402</v>
          </cell>
          <cell r="N115">
            <v>24.5140910915934</v>
          </cell>
          <cell r="O115">
            <v>12.670394032720599</v>
          </cell>
          <cell r="P115">
            <v>9.6995295010960092</v>
          </cell>
          <cell r="Q115">
            <v>9.16869675197273</v>
          </cell>
          <cell r="R115">
            <v>10.9340560182724</v>
          </cell>
          <cell r="S115">
            <v>10.3872702869318</v>
          </cell>
          <cell r="T115">
            <v>10.988699100458099</v>
          </cell>
          <cell r="U115">
            <v>9.7655643059105302</v>
          </cell>
          <cell r="V115">
            <v>9.8694425303955509</v>
          </cell>
          <cell r="W115">
            <v>8.8667232621308099</v>
          </cell>
          <cell r="X115">
            <v>8.2862572524949503</v>
          </cell>
          <cell r="Y115">
            <v>9.0573368150812197</v>
          </cell>
          <cell r="Z115">
            <v>8.7311913671550894</v>
          </cell>
          <cell r="AA115">
            <v>10.726440042789299</v>
          </cell>
          <cell r="AB115">
            <v>13.4151119522448</v>
          </cell>
          <cell r="AC115">
            <v>11.615875777226901</v>
          </cell>
        </row>
        <row r="116">
          <cell r="C116" t="str">
            <v>2A4a_Other_process_uses_of_carbonates:ceramics</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t="str">
            <v>2A4b_Other_uses_of_Soda_Ash</v>
          </cell>
          <cell r="D117">
            <v>2.9123037179962399</v>
          </cell>
          <cell r="E117">
            <v>2.9123037179962399</v>
          </cell>
          <cell r="F117">
            <v>3.0860268896342502</v>
          </cell>
          <cell r="G117">
            <v>3.1848687127226198</v>
          </cell>
          <cell r="H117">
            <v>3.1747028788724601</v>
          </cell>
          <cell r="I117">
            <v>2.1108931393107699</v>
          </cell>
          <cell r="J117">
            <v>2.1051968177523701</v>
          </cell>
          <cell r="K117">
            <v>2.1053445360488401</v>
          </cell>
          <cell r="L117">
            <v>2.10642224189621</v>
          </cell>
          <cell r="M117">
            <v>2.10945218656106</v>
          </cell>
          <cell r="N117">
            <v>2.1017023948690401</v>
          </cell>
          <cell r="O117">
            <v>2.0989053216543598</v>
          </cell>
          <cell r="P117">
            <v>2.0964513496885702</v>
          </cell>
          <cell r="Q117">
            <v>2.0928714198059701</v>
          </cell>
          <cell r="R117">
            <v>1.26597262163451</v>
          </cell>
          <cell r="S117">
            <v>0.47904155033424201</v>
          </cell>
          <cell r="T117">
            <v>0.47720976667475501</v>
          </cell>
          <cell r="U117">
            <v>0.47565958094732702</v>
          </cell>
          <cell r="V117">
            <v>0.473970155436098</v>
          </cell>
          <cell r="W117">
            <v>0.49697011434309402</v>
          </cell>
          <cell r="X117">
            <v>0.50978363314156205</v>
          </cell>
          <cell r="Y117">
            <v>0.50790018606658904</v>
          </cell>
          <cell r="Z117">
            <v>0.506832625690669</v>
          </cell>
          <cell r="AA117">
            <v>0.50598763888219001</v>
          </cell>
          <cell r="AB117">
            <v>0.50553564522870598</v>
          </cell>
          <cell r="AC117">
            <v>0.50605961287373002</v>
          </cell>
        </row>
        <row r="118">
          <cell r="C118" t="str">
            <v>2A4d_Other_process_uses_of_carbonates:_Other</v>
          </cell>
          <cell r="D118">
            <v>0.70490911900958653</v>
          </cell>
          <cell r="E118">
            <v>0.70490911900958642</v>
          </cell>
          <cell r="F118">
            <v>0.72765230300485018</v>
          </cell>
          <cell r="G118">
            <v>0.74018722824734073</v>
          </cell>
          <cell r="H118">
            <v>0.74293738013958421</v>
          </cell>
          <cell r="I118">
            <v>0.74710959891175754</v>
          </cell>
          <cell r="J118">
            <v>0.75018605596863452</v>
          </cell>
          <cell r="K118">
            <v>0.75533161201970223</v>
          </cell>
          <cell r="L118">
            <v>0.76081378279910306</v>
          </cell>
          <cell r="M118">
            <v>0.76701101478526867</v>
          </cell>
          <cell r="N118">
            <v>0.769277244560579</v>
          </cell>
          <cell r="O118">
            <v>0.77333078363868102</v>
          </cell>
          <cell r="P118">
            <v>0.77749803409464491</v>
          </cell>
          <cell r="Q118">
            <v>0.7812331111929407</v>
          </cell>
          <cell r="R118">
            <v>0.78413628566975146</v>
          </cell>
          <cell r="S118">
            <v>0.78577015394168936</v>
          </cell>
          <cell r="T118">
            <v>0.78777325467929882</v>
          </cell>
          <cell r="U118">
            <v>0.79020572466373851</v>
          </cell>
          <cell r="V118">
            <v>0.7923728817987532</v>
          </cell>
          <cell r="W118">
            <v>0.79375538547725322</v>
          </cell>
          <cell r="X118">
            <v>0.79421704660600079</v>
          </cell>
          <cell r="Y118">
            <v>0.79618807927592106</v>
          </cell>
          <cell r="Z118">
            <v>0.79940960084830037</v>
          </cell>
          <cell r="AA118">
            <v>0.80296370846338849</v>
          </cell>
          <cell r="AB118">
            <v>0.80712893981848388</v>
          </cell>
          <cell r="AC118">
            <v>0.80796549695114084</v>
          </cell>
        </row>
        <row r="119">
          <cell r="C119" t="str">
            <v>2B1_Ammonia_Production</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t="str">
            <v>2B10_Chemical_Industry:Other</v>
          </cell>
          <cell r="D120">
            <v>9.3102456726306002</v>
          </cell>
          <cell r="E120">
            <v>9.3102456726306002</v>
          </cell>
          <cell r="F120">
            <v>10.1988225283706</v>
          </cell>
          <cell r="G120">
            <v>7.0567842056880004</v>
          </cell>
          <cell r="H120">
            <v>2.7955734213172501</v>
          </cell>
          <cell r="I120">
            <v>4.0463281823799999</v>
          </cell>
          <cell r="J120">
            <v>3.0552424278863501</v>
          </cell>
          <cell r="K120">
            <v>3.3239809336886501</v>
          </cell>
          <cell r="L120">
            <v>4.0317370497067104</v>
          </cell>
          <cell r="M120">
            <v>3.3328003349710298</v>
          </cell>
          <cell r="N120">
            <v>1.31933227879933</v>
          </cell>
          <cell r="O120">
            <v>0.94234992391073702</v>
          </cell>
          <cell r="P120">
            <v>1.19936748158627</v>
          </cell>
          <cell r="Q120">
            <v>1.0047436339986</v>
          </cell>
          <cell r="R120">
            <v>1.01788684004866</v>
          </cell>
          <cell r="S120">
            <v>0.61237175287551904</v>
          </cell>
          <cell r="T120">
            <v>0.92814489510437004</v>
          </cell>
          <cell r="U120">
            <v>0.50589013474886602</v>
          </cell>
          <cell r="V120">
            <v>0.57299245366701401</v>
          </cell>
          <cell r="W120">
            <v>0.55599063337437804</v>
          </cell>
          <cell r="X120">
            <v>0.43659388762258799</v>
          </cell>
          <cell r="Y120">
            <v>0.53734165829998404</v>
          </cell>
          <cell r="Z120">
            <v>0.43157515898446702</v>
          </cell>
          <cell r="AA120">
            <v>0.29663965642937201</v>
          </cell>
          <cell r="AB120">
            <v>0.492534026269076</v>
          </cell>
          <cell r="AC120">
            <v>0.468076712862244</v>
          </cell>
        </row>
        <row r="121">
          <cell r="C121" t="str">
            <v>2B2_Nitric_Acid_Production</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row>
        <row r="122">
          <cell r="C122" t="str">
            <v>2B3_Adipic_Acid_Production</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row>
        <row r="123">
          <cell r="C123" t="str">
            <v>2B6_Titanium_dioxide_production</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row>
        <row r="124">
          <cell r="C124" t="str">
            <v>2B7_Soda_Ash_Production</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row>
        <row r="125">
          <cell r="C125" t="str">
            <v>2B8a_Methanol_production</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row>
        <row r="126">
          <cell r="C126" t="str">
            <v>2B8b_Ethylene_Production</v>
          </cell>
          <cell r="D126">
            <v>1.9570199225843601</v>
          </cell>
          <cell r="E126">
            <v>1.9570199225843601</v>
          </cell>
          <cell r="F126">
            <v>7.6714382037496601E-2</v>
          </cell>
          <cell r="G126">
            <v>5.4570409309471102E-2</v>
          </cell>
          <cell r="H126">
            <v>7.4893635218520493E-2</v>
          </cell>
          <cell r="I126">
            <v>8.4493057346950007E-2</v>
          </cell>
          <cell r="J126">
            <v>0.106470292987164</v>
          </cell>
          <cell r="K126">
            <v>0.15131553978063</v>
          </cell>
          <cell r="L126">
            <v>0.101239970953001</v>
          </cell>
          <cell r="M126">
            <v>7.8059021081562999E-2</v>
          </cell>
          <cell r="N126">
            <v>0.124996566648912</v>
          </cell>
          <cell r="O126">
            <v>0.100117285450899</v>
          </cell>
          <cell r="P126">
            <v>0.121521637387537</v>
          </cell>
          <cell r="Q126">
            <v>0.105701202008484</v>
          </cell>
          <cell r="R126">
            <v>7.5250032539223993E-2</v>
          </cell>
          <cell r="S126">
            <v>6.6824599466457996E-2</v>
          </cell>
          <cell r="T126">
            <v>6.3543403200615994E-2</v>
          </cell>
          <cell r="U126">
            <v>0.160152733927407</v>
          </cell>
          <cell r="V126">
            <v>0.15357118218441701</v>
          </cell>
          <cell r="W126">
            <v>0.18073693790412801</v>
          </cell>
          <cell r="X126">
            <v>3.27796766004122E-2</v>
          </cell>
          <cell r="Y126">
            <v>4.09871324684567E-2</v>
          </cell>
          <cell r="Z126">
            <v>5.2061622516873199E-2</v>
          </cell>
          <cell r="AA126">
            <v>3.8402580746070399E-2</v>
          </cell>
          <cell r="AB126">
            <v>4.4062927009983897E-2</v>
          </cell>
          <cell r="AC126">
            <v>5.46396535261525E-2</v>
          </cell>
        </row>
        <row r="127">
          <cell r="C127" t="str">
            <v>2B8c_Ethylene_Dichloride_and_Vinyl_Chloride_Monomer</v>
          </cell>
          <cell r="D127">
            <v>0.92274388630000104</v>
          </cell>
          <cell r="E127">
            <v>0.92274388630000104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row>
        <row r="128">
          <cell r="C128" t="str">
            <v>2B8d_Ethylene_Oxide</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t="str">
            <v>2B8e_Acrylonitrile</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t="str">
            <v>2B8f_Carbon_black_production</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row>
        <row r="131">
          <cell r="C131" t="str">
            <v>2C1a_Steel</v>
          </cell>
          <cell r="D131">
            <v>137.77742522916435</v>
          </cell>
          <cell r="E131">
            <v>137.77742522916438</v>
          </cell>
          <cell r="F131">
            <v>150.81677079310307</v>
          </cell>
          <cell r="G131">
            <v>188.92265549408742</v>
          </cell>
          <cell r="H131">
            <v>158.24124520355113</v>
          </cell>
          <cell r="I131">
            <v>158.17745315965169</v>
          </cell>
          <cell r="J131">
            <v>117.39191098733231</v>
          </cell>
          <cell r="K131">
            <v>66.661515910067379</v>
          </cell>
          <cell r="L131">
            <v>72.723543581606336</v>
          </cell>
          <cell r="M131">
            <v>108.32256839311562</v>
          </cell>
          <cell r="N131">
            <v>130.70721522070289</v>
          </cell>
          <cell r="O131">
            <v>143.554309178566</v>
          </cell>
          <cell r="P131">
            <v>143.05821164442111</v>
          </cell>
          <cell r="Q131">
            <v>107.55533483308665</v>
          </cell>
          <cell r="R131">
            <v>102.72145872198034</v>
          </cell>
          <cell r="S131">
            <v>112.50824374702174</v>
          </cell>
          <cell r="T131">
            <v>105.6981440075019</v>
          </cell>
          <cell r="U131">
            <v>69.21895800298914</v>
          </cell>
          <cell r="V131">
            <v>70.867751589553166</v>
          </cell>
          <cell r="W131">
            <v>101.75953955888774</v>
          </cell>
          <cell r="X131">
            <v>83.491428110302294</v>
          </cell>
          <cell r="Y131">
            <v>87.923568195367295</v>
          </cell>
          <cell r="Z131">
            <v>83.865868262220758</v>
          </cell>
          <cell r="AA131">
            <v>72.101494672534685</v>
          </cell>
          <cell r="AB131">
            <v>72.430525009467274</v>
          </cell>
          <cell r="AC131">
            <v>66.793829521756663</v>
          </cell>
        </row>
        <row r="132">
          <cell r="C132" t="str">
            <v>2C1b_Pig_iron</v>
          </cell>
          <cell r="D132">
            <v>591.96194702719322</v>
          </cell>
          <cell r="E132">
            <v>591.96194702719322</v>
          </cell>
          <cell r="F132">
            <v>661.97010123236635</v>
          </cell>
          <cell r="G132">
            <v>638.19698652816908</v>
          </cell>
          <cell r="H132">
            <v>840.47279251377847</v>
          </cell>
          <cell r="I132">
            <v>795.17192195079303</v>
          </cell>
          <cell r="J132">
            <v>364.320423828071</v>
          </cell>
          <cell r="K132">
            <v>137.76643917884178</v>
          </cell>
          <cell r="L132">
            <v>432.17621848992565</v>
          </cell>
          <cell r="M132">
            <v>544.80201859582041</v>
          </cell>
          <cell r="N132">
            <v>1083.7090873826003</v>
          </cell>
          <cell r="O132">
            <v>805.11419272252499</v>
          </cell>
          <cell r="P132">
            <v>790.17505081539775</v>
          </cell>
          <cell r="Q132">
            <v>768.42821495087389</v>
          </cell>
          <cell r="R132">
            <v>306.05073938075367</v>
          </cell>
          <cell r="S132">
            <v>819.44916047109291</v>
          </cell>
          <cell r="T132">
            <v>655.22380275927549</v>
          </cell>
          <cell r="U132">
            <v>270.17267286973475</v>
          </cell>
          <cell r="V132">
            <v>1330.3531808107241</v>
          </cell>
          <cell r="W132">
            <v>1224.2708306938396</v>
          </cell>
          <cell r="X132">
            <v>1218.9791749868016</v>
          </cell>
          <cell r="Y132">
            <v>511.43987585323879</v>
          </cell>
          <cell r="Z132">
            <v>619.03210288896651</v>
          </cell>
          <cell r="AA132">
            <v>490.37757316691449</v>
          </cell>
          <cell r="AB132">
            <v>476.88946030363974</v>
          </cell>
          <cell r="AC132">
            <v>440.17986388277092</v>
          </cell>
        </row>
        <row r="133">
          <cell r="C133" t="str">
            <v>2C1d_Sinter</v>
          </cell>
          <cell r="D133">
            <v>1126.0086299648351</v>
          </cell>
          <cell r="E133">
            <v>1126.0086299648351</v>
          </cell>
          <cell r="F133">
            <v>1469.8405665583412</v>
          </cell>
          <cell r="G133">
            <v>1383.1479814315996</v>
          </cell>
          <cell r="H133">
            <v>1584.9952798621055</v>
          </cell>
          <cell r="I133">
            <v>1520.1511417964546</v>
          </cell>
          <cell r="J133">
            <v>1206.6671158180832</v>
          </cell>
          <cell r="K133">
            <v>887.47320201697016</v>
          </cell>
          <cell r="L133">
            <v>1238.5725050365386</v>
          </cell>
          <cell r="M133">
            <v>1212.2419878314056</v>
          </cell>
          <cell r="N133">
            <v>865.90222919472262</v>
          </cell>
          <cell r="O133">
            <v>972.56886480260539</v>
          </cell>
          <cell r="P133">
            <v>925.55707165339936</v>
          </cell>
          <cell r="Q133">
            <v>840.21630203388816</v>
          </cell>
          <cell r="R133">
            <v>534.27001781594151</v>
          </cell>
          <cell r="S133">
            <v>837.29933842079902</v>
          </cell>
          <cell r="T133">
            <v>798.18169279586903</v>
          </cell>
          <cell r="U133">
            <v>638.82570967031643</v>
          </cell>
          <cell r="V133">
            <v>899.21524849422349</v>
          </cell>
          <cell r="W133">
            <v>1068.9863666311671</v>
          </cell>
          <cell r="X133">
            <v>851.01123013898632</v>
          </cell>
          <cell r="Y133">
            <v>767.0220675372633</v>
          </cell>
          <cell r="Z133">
            <v>750.02024670628714</v>
          </cell>
          <cell r="AA133">
            <v>675.93443989584341</v>
          </cell>
          <cell r="AB133">
            <v>757.53336448922153</v>
          </cell>
          <cell r="AC133">
            <v>703.44033560562514</v>
          </cell>
        </row>
        <row r="134">
          <cell r="C134" t="str">
            <v>2C3_Aluminium_Production</v>
          </cell>
          <cell r="D134">
            <v>189.84636742212501</v>
          </cell>
          <cell r="E134">
            <v>189.84636742212501</v>
          </cell>
          <cell r="F134">
            <v>205.269046656667</v>
          </cell>
          <cell r="G134">
            <v>154.34312205759699</v>
          </cell>
          <cell r="H134">
            <v>102.70079929099499</v>
          </cell>
          <cell r="I134">
            <v>159.636193254657</v>
          </cell>
          <cell r="J134">
            <v>217.73829000000001</v>
          </cell>
          <cell r="K134">
            <v>221.42389499999999</v>
          </cell>
          <cell r="L134">
            <v>217.24010000000001</v>
          </cell>
          <cell r="M134">
            <v>227.94086152157601</v>
          </cell>
          <cell r="N134">
            <v>194.50756178197</v>
          </cell>
          <cell r="O134">
            <v>183.29880454379901</v>
          </cell>
          <cell r="P134">
            <v>201.302008809673</v>
          </cell>
          <cell r="Q134">
            <v>157.792784500648</v>
          </cell>
          <cell r="R134">
            <v>125.394693976753</v>
          </cell>
          <cell r="S134">
            <v>0</v>
          </cell>
          <cell r="T134">
            <v>0</v>
          </cell>
          <cell r="U134">
            <v>0</v>
          </cell>
          <cell r="V134">
            <v>0</v>
          </cell>
          <cell r="W134">
            <v>0</v>
          </cell>
          <cell r="X134">
            <v>0</v>
          </cell>
          <cell r="Y134">
            <v>0</v>
          </cell>
          <cell r="Z134">
            <v>0</v>
          </cell>
          <cell r="AA134">
            <v>0</v>
          </cell>
          <cell r="AB134">
            <v>0</v>
          </cell>
          <cell r="AC134">
            <v>0</v>
          </cell>
        </row>
        <row r="135">
          <cell r="C135" t="str">
            <v>2C6_Zinc_Production</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row>
        <row r="136">
          <cell r="C136" t="str">
            <v>2G3b_N2O_from_product_uses:_Other</v>
          </cell>
          <cell r="D136">
            <v>1.6222827966890701</v>
          </cell>
          <cell r="E136">
            <v>1.6222827966890701</v>
          </cell>
          <cell r="F136">
            <v>1.2143708138207401</v>
          </cell>
          <cell r="G136">
            <v>1.0754211538518501</v>
          </cell>
          <cell r="H136">
            <v>1.1320062192023801</v>
          </cell>
          <cell r="I136">
            <v>1.2220416457808501</v>
          </cell>
          <cell r="J136">
            <v>1.76294761642937</v>
          </cell>
          <cell r="K136">
            <v>1.7021910770887301</v>
          </cell>
          <cell r="L136">
            <v>1.6327889374938001</v>
          </cell>
          <cell r="M136">
            <v>1.90058096949699</v>
          </cell>
          <cell r="N136">
            <v>1.7879679277270299</v>
          </cell>
          <cell r="O136">
            <v>1.97314065987035</v>
          </cell>
          <cell r="P136">
            <v>1.87103060065712</v>
          </cell>
          <cell r="Q136">
            <v>1.80301449661876</v>
          </cell>
          <cell r="R136">
            <v>1.8558662074383101</v>
          </cell>
          <cell r="S136">
            <v>1.82746619633117</v>
          </cell>
          <cell r="T136">
            <v>1.6756364696780399</v>
          </cell>
          <cell r="U136">
            <v>1.57873352736263</v>
          </cell>
          <cell r="V136">
            <v>2.0752780594618501</v>
          </cell>
          <cell r="W136">
            <v>2.18155229195935</v>
          </cell>
          <cell r="X136">
            <v>2.2756062335289502</v>
          </cell>
          <cell r="Y136">
            <v>2.0449937836393599</v>
          </cell>
          <cell r="Z136">
            <v>2.1125290900430498</v>
          </cell>
          <cell r="AA136">
            <v>1.99971203771719</v>
          </cell>
          <cell r="AB136">
            <v>2.18386909576668</v>
          </cell>
          <cell r="AC136">
            <v>2.2894666040551401</v>
          </cell>
        </row>
        <row r="137">
          <cell r="C137" t="str">
            <v>2G4_Other_product_manufacture_and_use</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row>
        <row r="138">
          <cell r="D138">
            <v>2646.6555174667915</v>
          </cell>
          <cell r="E138">
            <v>2646.6555174667915</v>
          </cell>
          <cell r="F138">
            <v>2974.0782260395576</v>
          </cell>
          <cell r="G138">
            <v>2906.1299249395124</v>
          </cell>
          <cell r="H138">
            <v>3199.7577108501555</v>
          </cell>
          <cell r="I138">
            <v>3175.0118641415015</v>
          </cell>
          <cell r="J138">
            <v>2417.0962472072879</v>
          </cell>
          <cell r="K138">
            <v>1831.0528321563008</v>
          </cell>
          <cell r="L138">
            <v>2491.0956120087553</v>
          </cell>
          <cell r="M138">
            <v>2633.0533081037152</v>
          </cell>
          <cell r="N138">
            <v>2719.4461342161449</v>
          </cell>
          <cell r="O138">
            <v>2690.7211934837828</v>
          </cell>
          <cell r="P138">
            <v>2664.5243452105042</v>
          </cell>
          <cell r="Q138">
            <v>2383.7815262536319</v>
          </cell>
          <cell r="R138">
            <v>1432.4922020907952</v>
          </cell>
          <cell r="S138">
            <v>2077.2092693970726</v>
          </cell>
          <cell r="T138">
            <v>1939.2810310247087</v>
          </cell>
          <cell r="U138">
            <v>1443.7479484246069</v>
          </cell>
          <cell r="V138">
            <v>2815.6387189349839</v>
          </cell>
          <cell r="W138">
            <v>2998.6344966723877</v>
          </cell>
          <cell r="X138">
            <v>2743.6772429718576</v>
          </cell>
          <cell r="Y138">
            <v>1954.1247664656585</v>
          </cell>
          <cell r="Z138">
            <v>1986.1035273279304</v>
          </cell>
          <cell r="AA138">
            <v>1850.4958057423016</v>
          </cell>
          <cell r="AB138">
            <v>1891.3356647014716</v>
          </cell>
          <cell r="AC138">
            <v>1744.858005664043</v>
          </cell>
        </row>
        <row r="139">
          <cell r="C139" t="str">
            <v>4_Indirect_N2O_Emissions</v>
          </cell>
          <cell r="D139">
            <v>33.467645430000005</v>
          </cell>
          <cell r="E139">
            <v>33.467645430000005</v>
          </cell>
          <cell r="F139">
            <v>30.176655997400001</v>
          </cell>
          <cell r="G139">
            <v>28.111303970400002</v>
          </cell>
          <cell r="H139">
            <v>27.082976358</v>
          </cell>
          <cell r="I139">
            <v>26.163452658000001</v>
          </cell>
          <cell r="J139">
            <v>24.798039812600003</v>
          </cell>
          <cell r="K139">
            <v>24.175929142000001</v>
          </cell>
          <cell r="L139">
            <v>23.4921602748</v>
          </cell>
          <cell r="M139">
            <v>22.802855550999997</v>
          </cell>
          <cell r="N139">
            <v>21.893714320000001</v>
          </cell>
          <cell r="O139">
            <v>21.054713408600001</v>
          </cell>
          <cell r="P139">
            <v>20.649108528999999</v>
          </cell>
          <cell r="Q139">
            <v>20.308599663400003</v>
          </cell>
          <cell r="R139">
            <v>19.745444001600003</v>
          </cell>
          <cell r="S139">
            <v>19.586890836799999</v>
          </cell>
          <cell r="T139">
            <v>19.345755733200001</v>
          </cell>
          <cell r="U139">
            <v>19.335491897999997</v>
          </cell>
          <cell r="V139">
            <v>18.913255668200001</v>
          </cell>
          <cell r="W139">
            <v>18.610417310399999</v>
          </cell>
          <cell r="X139">
            <v>18.176293055999999</v>
          </cell>
          <cell r="Y139">
            <v>17.522509634199999</v>
          </cell>
          <cell r="Z139">
            <v>17.00338484916</v>
          </cell>
          <cell r="AA139">
            <v>16.558408322800002</v>
          </cell>
          <cell r="AB139">
            <v>16.310932554000001</v>
          </cell>
          <cell r="AC139">
            <v>16.132174929600001</v>
          </cell>
        </row>
        <row r="140">
          <cell r="C140" t="str">
            <v>4A_Forest Land_Emissions_from_Drainage</v>
          </cell>
          <cell r="D140">
            <v>16.603064929000002</v>
          </cell>
          <cell r="E140">
            <v>16.603064929000002</v>
          </cell>
          <cell r="F140">
            <v>17.073048155999999</v>
          </cell>
          <cell r="G140">
            <v>17.399896227999999</v>
          </cell>
          <cell r="H140">
            <v>17.504419188</v>
          </cell>
          <cell r="I140">
            <v>17.533364318</v>
          </cell>
          <cell r="J140">
            <v>17.533223843000002</v>
          </cell>
          <cell r="K140">
            <v>17.546101798999999</v>
          </cell>
          <cell r="L140">
            <v>17.553929026999999</v>
          </cell>
          <cell r="M140">
            <v>17.534111937000002</v>
          </cell>
          <cell r="N140">
            <v>17.507490568000001</v>
          </cell>
          <cell r="O140">
            <v>17.480292193</v>
          </cell>
          <cell r="P140">
            <v>17.443738305</v>
          </cell>
          <cell r="Q140">
            <v>17.390943248999999</v>
          </cell>
          <cell r="R140">
            <v>17.350541433</v>
          </cell>
          <cell r="S140">
            <v>17.31309882</v>
          </cell>
          <cell r="T140">
            <v>17.282516633</v>
          </cell>
          <cell r="U140">
            <v>17.269417479000001</v>
          </cell>
          <cell r="V140">
            <v>17.237993337999999</v>
          </cell>
          <cell r="W140">
            <v>17.190834439</v>
          </cell>
          <cell r="X140">
            <v>17.142484479</v>
          </cell>
          <cell r="Y140">
            <v>17.095051360999999</v>
          </cell>
          <cell r="Z140">
            <v>17.047018396999999</v>
          </cell>
          <cell r="AA140">
            <v>17.001306185000001</v>
          </cell>
          <cell r="AB140">
            <v>16.953145956</v>
          </cell>
          <cell r="AC140">
            <v>16.905150498999998</v>
          </cell>
        </row>
        <row r="141">
          <cell r="C141" t="str">
            <v>4A1_ Forest Land remaining Forest Land</v>
          </cell>
          <cell r="D141">
            <v>-1313.5232101473366</v>
          </cell>
          <cell r="E141">
            <v>-1313.5232101473364</v>
          </cell>
          <cell r="F141">
            <v>-1430.792449522</v>
          </cell>
          <cell r="G141">
            <v>-1477.5659898550034</v>
          </cell>
          <cell r="H141">
            <v>-1453.4483317259967</v>
          </cell>
          <cell r="I141">
            <v>-1506.9620941206699</v>
          </cell>
          <cell r="J141">
            <v>-1489.4433844433368</v>
          </cell>
          <cell r="K141">
            <v>-1440.5887285093368</v>
          </cell>
          <cell r="L141">
            <v>-1467.1107573636734</v>
          </cell>
          <cell r="M141">
            <v>-1559.1449721810002</v>
          </cell>
          <cell r="N141">
            <v>-1634.5467495569967</v>
          </cell>
          <cell r="O141">
            <v>-1670.923827308</v>
          </cell>
          <cell r="P141">
            <v>-1691.8246002323401</v>
          </cell>
          <cell r="Q141">
            <v>-1752.5576763633399</v>
          </cell>
          <cell r="R141">
            <v>-1696.8177273286733</v>
          </cell>
          <cell r="S141">
            <v>-1658.7496983990031</v>
          </cell>
          <cell r="T141">
            <v>-1629.0372682920065</v>
          </cell>
          <cell r="U141">
            <v>-1378.5517165106698</v>
          </cell>
          <cell r="V141">
            <v>-1342.1816502596632</v>
          </cell>
          <cell r="W141">
            <v>-1360.1847083109999</v>
          </cell>
          <cell r="X141">
            <v>-1327.9392370210001</v>
          </cell>
          <cell r="Y141">
            <v>-1336.77904812833</v>
          </cell>
          <cell r="Z141">
            <v>-1340.3362279559999</v>
          </cell>
          <cell r="AA141">
            <v>-1331.81818458867</v>
          </cell>
          <cell r="AB141">
            <v>-1372.96026340667</v>
          </cell>
          <cell r="AC141">
            <v>-1311.8823117213365</v>
          </cell>
        </row>
        <row r="142">
          <cell r="C142" t="str">
            <v>4A2_Cropland_converted_to_Forest_Land</v>
          </cell>
          <cell r="D142">
            <v>-11.149318423666699</v>
          </cell>
          <cell r="E142">
            <v>-11.149318423666699</v>
          </cell>
          <cell r="F142">
            <v>-4.4589176006666698</v>
          </cell>
          <cell r="G142">
            <v>-1.05883595566667</v>
          </cell>
          <cell r="H142">
            <v>-0.53225143233332983</v>
          </cell>
          <cell r="I142">
            <v>-7.1053895333339945E-2</v>
          </cell>
          <cell r="J142">
            <v>-0.57169702900000008</v>
          </cell>
          <cell r="K142">
            <v>-1.1058001270000002</v>
          </cell>
          <cell r="L142">
            <v>-1.41983388366667</v>
          </cell>
          <cell r="M142">
            <v>-1.300969585</v>
          </cell>
          <cell r="N142">
            <v>-1.7714114546666699</v>
          </cell>
          <cell r="O142">
            <v>-1.6848657983333399</v>
          </cell>
          <cell r="P142">
            <v>-1.5928862883333401</v>
          </cell>
          <cell r="Q142">
            <v>-1.7014901946666703</v>
          </cell>
          <cell r="R142">
            <v>-1.77316247066667</v>
          </cell>
          <cell r="S142">
            <v>-1.87099400966667</v>
          </cell>
          <cell r="T142">
            <v>-1.3891328623333401</v>
          </cell>
          <cell r="U142">
            <v>-0.13507210633333999</v>
          </cell>
          <cell r="V142">
            <v>-9.0692969333340034E-2</v>
          </cell>
          <cell r="W142">
            <v>-1.0097707109999998</v>
          </cell>
          <cell r="X142">
            <v>-1.7699602563333401</v>
          </cell>
          <cell r="Y142">
            <v>-2.6846078919999998</v>
          </cell>
          <cell r="Z142">
            <v>-2.9152002663333398</v>
          </cell>
          <cell r="AA142">
            <v>-2.6638199036666697</v>
          </cell>
          <cell r="AB142">
            <v>-1.5131800953333399</v>
          </cell>
          <cell r="AC142">
            <v>-1.2985997313333399</v>
          </cell>
        </row>
        <row r="143">
          <cell r="C143" t="str">
            <v>4A2_Grassland_converted_to_Forest_Land</v>
          </cell>
          <cell r="D143">
            <v>-92.793380572000004</v>
          </cell>
          <cell r="E143">
            <v>-92.793380572000004</v>
          </cell>
          <cell r="F143">
            <v>-39.3358404523334</v>
          </cell>
          <cell r="G143">
            <v>-12.788204193333399</v>
          </cell>
          <cell r="H143">
            <v>-5.8901841033334019</v>
          </cell>
          <cell r="I143">
            <v>-1.9339158906667002</v>
          </cell>
          <cell r="J143">
            <v>-6.1369131716667003</v>
          </cell>
          <cell r="K143">
            <v>-7.5601781093333003</v>
          </cell>
          <cell r="L143">
            <v>-10.304904480000001</v>
          </cell>
          <cell r="M143">
            <v>-8.5269866600000004</v>
          </cell>
          <cell r="N143">
            <v>-9.9624099193334015</v>
          </cell>
          <cell r="O143">
            <v>-10.777430402333401</v>
          </cell>
          <cell r="P143">
            <v>-9.9925398509999983</v>
          </cell>
          <cell r="Q143">
            <v>-10.8967662826667</v>
          </cell>
          <cell r="R143">
            <v>-12.128265214999999</v>
          </cell>
          <cell r="S143">
            <v>-14.327156372000001</v>
          </cell>
          <cell r="T143">
            <v>-12.006087577666699</v>
          </cell>
          <cell r="U143">
            <v>-2.243150768333301</v>
          </cell>
          <cell r="V143">
            <v>-2.4174161566667003</v>
          </cell>
          <cell r="W143">
            <v>-8.0322759820000016</v>
          </cell>
          <cell r="X143">
            <v>-12.777067836999999</v>
          </cell>
          <cell r="Y143">
            <v>-17.501679154333402</v>
          </cell>
          <cell r="Z143">
            <v>-17.261327452333401</v>
          </cell>
          <cell r="AA143">
            <v>-13.976937139333298</v>
          </cell>
          <cell r="AB143">
            <v>-10.4433034483333</v>
          </cell>
          <cell r="AC143">
            <v>-6.9813012696666989</v>
          </cell>
        </row>
        <row r="144">
          <cell r="C144" t="str">
            <v>4A2_Land_converted_to_Forest_Land_Emissions_from_Fertilisation</v>
          </cell>
          <cell r="D144">
            <v>0.38985909600000002</v>
          </cell>
          <cell r="E144">
            <v>0.38985909600000002</v>
          </cell>
          <cell r="F144">
            <v>0.188253752</v>
          </cell>
          <cell r="G144">
            <v>7.6504645999999996E-2</v>
          </cell>
          <cell r="H144">
            <v>0.27103606600000002</v>
          </cell>
          <cell r="I144">
            <v>0.39927976999999998</v>
          </cell>
          <cell r="J144">
            <v>0.127106834</v>
          </cell>
          <cell r="K144">
            <v>0.254914266</v>
          </cell>
          <cell r="L144">
            <v>0.102964662</v>
          </cell>
          <cell r="M144">
            <v>0.143217608</v>
          </cell>
          <cell r="N144">
            <v>0.31575037</v>
          </cell>
          <cell r="O144">
            <v>0.15563407600000001</v>
          </cell>
          <cell r="P144">
            <v>0.140595208</v>
          </cell>
          <cell r="Q144">
            <v>0.17312578200000001</v>
          </cell>
          <cell r="R144">
            <v>0.140120196</v>
          </cell>
          <cell r="S144">
            <v>8.3013561999999999E-2</v>
          </cell>
          <cell r="T144">
            <v>9.2819252000000005E-2</v>
          </cell>
          <cell r="U144">
            <v>0.28104320399999999</v>
          </cell>
          <cell r="V144">
            <v>9.8035443999999999E-2</v>
          </cell>
          <cell r="W144">
            <v>0.11111525999999999</v>
          </cell>
          <cell r="X144">
            <v>0.30660594200000002</v>
          </cell>
          <cell r="Y144">
            <v>0.176543544</v>
          </cell>
          <cell r="Z144">
            <v>1.8295948400000001E-2</v>
          </cell>
          <cell r="AA144">
            <v>6.8683934000000002E-2</v>
          </cell>
          <cell r="AB144">
            <v>7.8508099999999997E-2</v>
          </cell>
          <cell r="AC144">
            <v>2.1511875E-2</v>
          </cell>
        </row>
        <row r="145">
          <cell r="C145" t="str">
            <v>4A2_Settlements_converted_to_Forest_Land</v>
          </cell>
          <cell r="D145">
            <v>-4.2388273179999993</v>
          </cell>
          <cell r="E145">
            <v>-4.2388273179999993</v>
          </cell>
          <cell r="F145">
            <v>-1.6572356713333298</v>
          </cell>
          <cell r="G145">
            <v>-0.28945083800000104</v>
          </cell>
          <cell r="H145">
            <v>-1.838575733333403E-2</v>
          </cell>
          <cell r="I145">
            <v>0.152702631333334</v>
          </cell>
          <cell r="J145">
            <v>-0.15148856700000102</v>
          </cell>
          <cell r="K145">
            <v>-0.36472693333333395</v>
          </cell>
          <cell r="L145">
            <v>-0.51902305999999998</v>
          </cell>
          <cell r="M145">
            <v>-0.60459909766666997</v>
          </cell>
          <cell r="N145">
            <v>-0.50226070700000003</v>
          </cell>
          <cell r="O145">
            <v>-0.44631114033333008</v>
          </cell>
          <cell r="P145">
            <v>-0.36958379933333407</v>
          </cell>
          <cell r="Q145">
            <v>-0.47185555366666898</v>
          </cell>
          <cell r="R145">
            <v>-0.57573378533332997</v>
          </cell>
          <cell r="S145">
            <v>-0.71485585166666998</v>
          </cell>
          <cell r="T145">
            <v>-0.53100447133332995</v>
          </cell>
          <cell r="U145">
            <v>0.18573778433333299</v>
          </cell>
          <cell r="V145">
            <v>0.15396948833333296</v>
          </cell>
          <cell r="W145">
            <v>-0.12686837766666803</v>
          </cell>
          <cell r="X145">
            <v>-0.55765446133332985</v>
          </cell>
          <cell r="Y145">
            <v>-1.00193980566667</v>
          </cell>
          <cell r="Z145">
            <v>-0.87161709623333006</v>
          </cell>
          <cell r="AA145">
            <v>-0.96585292329999994</v>
          </cell>
          <cell r="AB145">
            <v>-0.75993693250000005</v>
          </cell>
          <cell r="AC145">
            <v>-0.63241264313333001</v>
          </cell>
        </row>
        <row r="146">
          <cell r="C146" t="str">
            <v>4B1_Cropland Remaining Cropland</v>
          </cell>
          <cell r="D146">
            <v>66.74386266000009</v>
          </cell>
          <cell r="E146">
            <v>66.74386266000009</v>
          </cell>
          <cell r="F146">
            <v>104.367485418333</v>
          </cell>
          <cell r="G146">
            <v>134.349983634333</v>
          </cell>
          <cell r="H146">
            <v>146.29687917000001</v>
          </cell>
          <cell r="I146">
            <v>159.82266740200001</v>
          </cell>
          <cell r="J146">
            <v>174.106664466333</v>
          </cell>
          <cell r="K146">
            <v>182.77347076833399</v>
          </cell>
          <cell r="L146">
            <v>195.412999494334</v>
          </cell>
          <cell r="M146">
            <v>198.56924035500001</v>
          </cell>
          <cell r="N146">
            <v>204.86083180399999</v>
          </cell>
          <cell r="O146">
            <v>210.444190559334</v>
          </cell>
          <cell r="P146">
            <v>210.34454471633398</v>
          </cell>
          <cell r="Q146">
            <v>211.764501595334</v>
          </cell>
          <cell r="R146">
            <v>217.42934244</v>
          </cell>
          <cell r="S146">
            <v>214.073804639</v>
          </cell>
          <cell r="T146">
            <v>212.630318624334</v>
          </cell>
          <cell r="U146">
            <v>213.73705073799999</v>
          </cell>
          <cell r="V146">
            <v>214.26845816033401</v>
          </cell>
          <cell r="W146">
            <v>208.411375995334</v>
          </cell>
          <cell r="X146">
            <v>205.39227159199999</v>
          </cell>
          <cell r="Y146">
            <v>205.642965742667</v>
          </cell>
          <cell r="Z146">
            <v>200.95163480899998</v>
          </cell>
          <cell r="AA146">
            <v>197.58531315799999</v>
          </cell>
          <cell r="AB146">
            <v>191.78891346833399</v>
          </cell>
          <cell r="AC146">
            <v>188.62016277699999</v>
          </cell>
        </row>
        <row r="147">
          <cell r="C147" t="str">
            <v>4B2_Forest_Land_converted_to_Cropland</v>
          </cell>
          <cell r="D147">
            <v>19.4307207403333</v>
          </cell>
          <cell r="E147">
            <v>19.4307207403333</v>
          </cell>
          <cell r="F147">
            <v>12.7286773553333</v>
          </cell>
          <cell r="G147">
            <v>8.7007025163333402</v>
          </cell>
          <cell r="H147">
            <v>8.3880570646666701</v>
          </cell>
          <cell r="I147">
            <v>7.9863012656666701</v>
          </cell>
          <cell r="J147">
            <v>6.4077271240000098</v>
          </cell>
          <cell r="K147">
            <v>5.2812938669999996</v>
          </cell>
          <cell r="L147">
            <v>4.0727475996666698</v>
          </cell>
          <cell r="M147">
            <v>2.5946764793333399</v>
          </cell>
          <cell r="N147">
            <v>2.0886615009999998</v>
          </cell>
          <cell r="O147">
            <v>0.98856793233333395</v>
          </cell>
          <cell r="P147">
            <v>0.95304563766666806</v>
          </cell>
          <cell r="Q147">
            <v>0.91879946166666704</v>
          </cell>
          <cell r="R147">
            <v>0</v>
          </cell>
          <cell r="S147">
            <v>0</v>
          </cell>
          <cell r="T147">
            <v>0</v>
          </cell>
          <cell r="U147">
            <v>0</v>
          </cell>
          <cell r="V147">
            <v>0</v>
          </cell>
          <cell r="W147">
            <v>0</v>
          </cell>
          <cell r="X147">
            <v>0</v>
          </cell>
          <cell r="Y147">
            <v>0</v>
          </cell>
          <cell r="Z147">
            <v>0</v>
          </cell>
          <cell r="AA147">
            <v>0</v>
          </cell>
          <cell r="AB147">
            <v>0</v>
          </cell>
          <cell r="AC147">
            <v>0</v>
          </cell>
        </row>
        <row r="148">
          <cell r="C148" t="str">
            <v>4B2_Grassland_converted_to_Cropland</v>
          </cell>
          <cell r="D148">
            <v>982.62200052466801</v>
          </cell>
          <cell r="E148">
            <v>982.62200052466801</v>
          </cell>
          <cell r="F148">
            <v>902.07351807866701</v>
          </cell>
          <cell r="G148">
            <v>840.82417594600111</v>
          </cell>
          <cell r="H148">
            <v>793.07098000100098</v>
          </cell>
          <cell r="I148">
            <v>754.94859239933396</v>
          </cell>
          <cell r="J148">
            <v>701.07550629600098</v>
          </cell>
          <cell r="K148">
            <v>674.77397114166706</v>
          </cell>
          <cell r="L148">
            <v>664.923402304001</v>
          </cell>
          <cell r="M148">
            <v>619.08828483600098</v>
          </cell>
          <cell r="N148">
            <v>591.224856727001</v>
          </cell>
          <cell r="O148">
            <v>565.644603813667</v>
          </cell>
          <cell r="P148">
            <v>547.17105915466698</v>
          </cell>
          <cell r="Q148">
            <v>540.79978453299998</v>
          </cell>
          <cell r="R148">
            <v>548.27136795933404</v>
          </cell>
          <cell r="S148">
            <v>550.17323403333398</v>
          </cell>
          <cell r="T148">
            <v>530.26823318633399</v>
          </cell>
          <cell r="U148">
            <v>530.83173157733404</v>
          </cell>
          <cell r="V148">
            <v>502.54473695000001</v>
          </cell>
          <cell r="W148">
            <v>502.95689554933404</v>
          </cell>
          <cell r="X148">
            <v>490.86423690066704</v>
          </cell>
          <cell r="Y148">
            <v>473.38870576433402</v>
          </cell>
          <cell r="Z148">
            <v>474.27860434933399</v>
          </cell>
          <cell r="AA148">
            <v>475.50815575133402</v>
          </cell>
          <cell r="AB148">
            <v>477.068132780334</v>
          </cell>
          <cell r="AC148">
            <v>467.965105085</v>
          </cell>
        </row>
        <row r="149">
          <cell r="C149" t="str">
            <v>4B2_Settlements_converted_to_Cropland</v>
          </cell>
          <cell r="D149">
            <v>-25.9259671036667</v>
          </cell>
          <cell r="E149">
            <v>-25.9259671036667</v>
          </cell>
          <cell r="F149">
            <v>-23.9685384986667</v>
          </cell>
          <cell r="G149">
            <v>-25.785128471666699</v>
          </cell>
          <cell r="H149">
            <v>-23.049467045</v>
          </cell>
          <cell r="I149">
            <v>-20.588016955000001</v>
          </cell>
          <cell r="J149">
            <v>-23.9839311873334</v>
          </cell>
          <cell r="K149">
            <v>-20.100606892666701</v>
          </cell>
          <cell r="L149">
            <v>-20.491629509999999</v>
          </cell>
          <cell r="M149">
            <v>-18.547759362000001</v>
          </cell>
          <cell r="N149">
            <v>-15.004383141</v>
          </cell>
          <cell r="O149">
            <v>-19.936319333333401</v>
          </cell>
          <cell r="P149">
            <v>-15.588582951333301</v>
          </cell>
          <cell r="Q149">
            <v>-20.489270934</v>
          </cell>
          <cell r="R149">
            <v>-19.262879907333399</v>
          </cell>
          <cell r="S149">
            <v>-17.4349224426667</v>
          </cell>
          <cell r="T149">
            <v>-13.785777445000001</v>
          </cell>
          <cell r="U149">
            <v>-14.927535931</v>
          </cell>
          <cell r="V149">
            <v>-15.274578978999999</v>
          </cell>
          <cell r="W149">
            <v>-12.8473147073333</v>
          </cell>
          <cell r="X149">
            <v>-12.078754875</v>
          </cell>
          <cell r="Y149">
            <v>-9.9254567316666709</v>
          </cell>
          <cell r="Z149">
            <v>-11.032135436666699</v>
          </cell>
          <cell r="AA149">
            <v>-7.6394874930000096</v>
          </cell>
          <cell r="AB149">
            <v>-11.057962974666699</v>
          </cell>
          <cell r="AC149">
            <v>-13.713542160999999</v>
          </cell>
        </row>
        <row r="150">
          <cell r="C150" t="str">
            <v>4C_Grassland_Emissions_from_Drainage</v>
          </cell>
          <cell r="D150">
            <v>110.674637479</v>
          </cell>
          <cell r="E150">
            <v>110.674637479</v>
          </cell>
          <cell r="F150">
            <v>110.169914409</v>
          </cell>
          <cell r="G150">
            <v>109.85477787100001</v>
          </cell>
          <cell r="H150">
            <v>109.742856882</v>
          </cell>
          <cell r="I150">
            <v>109.3333272014</v>
          </cell>
          <cell r="J150">
            <v>108.95381654980001</v>
          </cell>
          <cell r="K150">
            <v>108.55794242120001</v>
          </cell>
          <cell r="L150">
            <v>108.16566532399999</v>
          </cell>
          <cell r="M150">
            <v>107.816436467</v>
          </cell>
          <cell r="N150">
            <v>107.474422519</v>
          </cell>
          <cell r="O150">
            <v>107.132232867</v>
          </cell>
          <cell r="P150">
            <v>106.78699469599999</v>
          </cell>
          <cell r="Q150">
            <v>106.4644073</v>
          </cell>
          <cell r="R150">
            <v>106.126406991</v>
          </cell>
          <cell r="S150">
            <v>105.77501292299999</v>
          </cell>
          <cell r="T150">
            <v>105.43679121</v>
          </cell>
          <cell r="U150">
            <v>105.107474791</v>
          </cell>
          <cell r="V150">
            <v>104.76820920300001</v>
          </cell>
          <cell r="W150">
            <v>104.42896849099999</v>
          </cell>
          <cell r="X150">
            <v>104.08993093700001</v>
          </cell>
          <cell r="Y150">
            <v>103.75177044600001</v>
          </cell>
          <cell r="Z150">
            <v>103.413543972</v>
          </cell>
          <cell r="AA150">
            <v>103.075251642</v>
          </cell>
          <cell r="AB150">
            <v>102.736893004</v>
          </cell>
          <cell r="AC150">
            <v>102.15106833</v>
          </cell>
        </row>
        <row r="151">
          <cell r="C151" t="str">
            <v>4C1_Grassland Remaining Grassland</v>
          </cell>
          <cell r="D151">
            <v>15.734280790666601</v>
          </cell>
          <cell r="E151">
            <v>15.734280790666601</v>
          </cell>
          <cell r="F151">
            <v>-38.654485849333398</v>
          </cell>
          <cell r="G151">
            <v>-93.187040901333489</v>
          </cell>
          <cell r="H151">
            <v>163.19349704033399</v>
          </cell>
          <cell r="I151">
            <v>135.48653308166698</v>
          </cell>
          <cell r="J151">
            <v>107.403590149667</v>
          </cell>
          <cell r="K151">
            <v>83.225066869666804</v>
          </cell>
          <cell r="L151">
            <v>74.799923190333402</v>
          </cell>
          <cell r="M151">
            <v>43.908034291333401</v>
          </cell>
          <cell r="N151">
            <v>29.849431229333398</v>
          </cell>
          <cell r="O151">
            <v>14.644579153999999</v>
          </cell>
          <cell r="P151">
            <v>5.9250437790000134</v>
          </cell>
          <cell r="Q151">
            <v>-16.002488665000001</v>
          </cell>
          <cell r="R151">
            <v>-27.722785591000001</v>
          </cell>
          <cell r="S151">
            <v>-29.134565573333404</v>
          </cell>
          <cell r="T151">
            <v>-37.1845393066667</v>
          </cell>
          <cell r="U151">
            <v>-48.588643826000101</v>
          </cell>
          <cell r="V151">
            <v>-57.328712891000002</v>
          </cell>
          <cell r="W151">
            <v>-63.979423155666694</v>
          </cell>
          <cell r="X151">
            <v>-71.112691320333397</v>
          </cell>
          <cell r="Y151">
            <v>-73.357337908666693</v>
          </cell>
          <cell r="Z151">
            <v>-73.593081632999997</v>
          </cell>
          <cell r="AA151">
            <v>-76.270745516333392</v>
          </cell>
          <cell r="AB151">
            <v>-80.102477405000101</v>
          </cell>
          <cell r="AC151">
            <v>-81.214681186333394</v>
          </cell>
        </row>
        <row r="152">
          <cell r="C152" t="str">
            <v>4C2_Cropland_converted_to_Grassland</v>
          </cell>
          <cell r="D152">
            <v>-427.111711114</v>
          </cell>
          <cell r="E152">
            <v>-427.111711114</v>
          </cell>
          <cell r="F152">
            <v>-415.86317761633399</v>
          </cell>
          <cell r="G152">
            <v>-377.32393762800001</v>
          </cell>
          <cell r="H152">
            <v>-359.827443921</v>
          </cell>
          <cell r="I152">
            <v>-333.03571505600002</v>
          </cell>
          <cell r="J152">
            <v>-312.10877790033402</v>
          </cell>
          <cell r="K152">
            <v>-295.97849950900002</v>
          </cell>
          <cell r="L152">
            <v>-272.45388820833398</v>
          </cell>
          <cell r="M152">
            <v>-255.09421845966699</v>
          </cell>
          <cell r="N152">
            <v>-238.02979684733401</v>
          </cell>
          <cell r="O152">
            <v>-228.770379933334</v>
          </cell>
          <cell r="P152">
            <v>-225.63262141933399</v>
          </cell>
          <cell r="Q152">
            <v>-201.59717255699999</v>
          </cell>
          <cell r="R152">
            <v>-198.01595788700001</v>
          </cell>
          <cell r="S152">
            <v>-185.214468820333</v>
          </cell>
          <cell r="T152">
            <v>-185.026766598667</v>
          </cell>
          <cell r="U152">
            <v>-167.61904031033399</v>
          </cell>
          <cell r="V152">
            <v>-176.022102527333</v>
          </cell>
          <cell r="W152">
            <v>-161.119403976667</v>
          </cell>
          <cell r="X152">
            <v>-154.39193831966699</v>
          </cell>
          <cell r="Y152">
            <v>-157.691126145667</v>
          </cell>
          <cell r="Z152">
            <v>-158.46421683766701</v>
          </cell>
          <cell r="AA152">
            <v>-161.012629506667</v>
          </cell>
          <cell r="AB152">
            <v>-150.69719798466701</v>
          </cell>
          <cell r="AC152">
            <v>-151.50382775</v>
          </cell>
        </row>
        <row r="153">
          <cell r="C153" t="str">
            <v>4C2_Forest_Land_converted_to_Grassland</v>
          </cell>
          <cell r="D153">
            <v>19.629821392000039</v>
          </cell>
          <cell r="E153">
            <v>19.629821392000039</v>
          </cell>
          <cell r="F153">
            <v>16.135345809</v>
          </cell>
          <cell r="G153">
            <v>13.831913628000001</v>
          </cell>
          <cell r="H153">
            <v>12.248162390333349</v>
          </cell>
          <cell r="I153">
            <v>86.3264261843334</v>
          </cell>
          <cell r="J153">
            <v>69.892791436666698</v>
          </cell>
          <cell r="K153">
            <v>39.773915576333394</v>
          </cell>
          <cell r="L153">
            <v>39.939205184000002</v>
          </cell>
          <cell r="M153">
            <v>64.779034320000108</v>
          </cell>
          <cell r="N153">
            <v>73.245664688666807</v>
          </cell>
          <cell r="O153">
            <v>71.62585218000001</v>
          </cell>
          <cell r="P153">
            <v>46.738410216333399</v>
          </cell>
          <cell r="Q153">
            <v>98.916380264666699</v>
          </cell>
          <cell r="R153">
            <v>65.049763197999994</v>
          </cell>
          <cell r="S153">
            <v>34.582732043666695</v>
          </cell>
          <cell r="T153">
            <v>66.914254428666695</v>
          </cell>
          <cell r="U153">
            <v>89.456952760666809</v>
          </cell>
          <cell r="V153">
            <v>66.40488399633341</v>
          </cell>
          <cell r="W153">
            <v>67.411191217666698</v>
          </cell>
          <cell r="X153">
            <v>68.553540679666796</v>
          </cell>
          <cell r="Y153">
            <v>71.515788975333408</v>
          </cell>
          <cell r="Z153">
            <v>72.202106930000099</v>
          </cell>
          <cell r="AA153">
            <v>72.970805592333406</v>
          </cell>
          <cell r="AB153">
            <v>73.664631753000094</v>
          </cell>
          <cell r="AC153">
            <v>73.8667685803334</v>
          </cell>
        </row>
        <row r="154">
          <cell r="C154" t="str">
            <v>4C2_Settlements_converted_to_Grassland</v>
          </cell>
          <cell r="D154">
            <v>-84.713369620000094</v>
          </cell>
          <cell r="E154">
            <v>-84.713369620000094</v>
          </cell>
          <cell r="F154">
            <v>-85.404555837333405</v>
          </cell>
          <cell r="G154">
            <v>-77.465627800000107</v>
          </cell>
          <cell r="H154">
            <v>-80.938759095333396</v>
          </cell>
          <cell r="I154">
            <v>-81.623298493000107</v>
          </cell>
          <cell r="J154">
            <v>-77.572322435666706</v>
          </cell>
          <cell r="K154">
            <v>-84.103595326666706</v>
          </cell>
          <cell r="L154">
            <v>-86.561998724666793</v>
          </cell>
          <cell r="M154">
            <v>-80.580686435333405</v>
          </cell>
          <cell r="N154">
            <v>-86.136891107666798</v>
          </cell>
          <cell r="O154">
            <v>-91.185584871333404</v>
          </cell>
          <cell r="P154">
            <v>-84.911644180000096</v>
          </cell>
          <cell r="Q154">
            <v>-82.8268315086667</v>
          </cell>
          <cell r="R154">
            <v>-80.055541533000095</v>
          </cell>
          <cell r="S154">
            <v>-83.665809351666795</v>
          </cell>
          <cell r="T154">
            <v>-82.093483178666801</v>
          </cell>
          <cell r="U154">
            <v>-82.265326847000097</v>
          </cell>
          <cell r="V154">
            <v>-85.617777967333396</v>
          </cell>
          <cell r="W154">
            <v>-82.808835604000095</v>
          </cell>
          <cell r="X154">
            <v>-80.437960317000105</v>
          </cell>
          <cell r="Y154">
            <v>-85.985592396000101</v>
          </cell>
          <cell r="Z154">
            <v>-84.393044710333399</v>
          </cell>
          <cell r="AA154">
            <v>-80.424754707000105</v>
          </cell>
          <cell r="AB154">
            <v>-79.900957268000099</v>
          </cell>
          <cell r="AC154">
            <v>-82.785617409000096</v>
          </cell>
        </row>
        <row r="155">
          <cell r="C155" t="str">
            <v>4D_Wetlands_Emissions_from_Drainage</v>
          </cell>
          <cell r="D155">
            <v>76.649846199999999</v>
          </cell>
          <cell r="E155">
            <v>76.649846199999999</v>
          </cell>
          <cell r="F155">
            <v>76.649846199999999</v>
          </cell>
          <cell r="G155">
            <v>76.649846199999999</v>
          </cell>
          <cell r="H155">
            <v>76.649846199999999</v>
          </cell>
          <cell r="I155">
            <v>76.735459784399993</v>
          </cell>
          <cell r="J155">
            <v>76.821073393800006</v>
          </cell>
          <cell r="K155">
            <v>76.9066869782</v>
          </cell>
          <cell r="L155">
            <v>76.992300562599993</v>
          </cell>
          <cell r="M155">
            <v>77.077914146999987</v>
          </cell>
          <cell r="N155">
            <v>77.163527756400001</v>
          </cell>
          <cell r="O155">
            <v>77.249141340799994</v>
          </cell>
          <cell r="P155">
            <v>77.334754925199988</v>
          </cell>
          <cell r="Q155">
            <v>77.420368534600001</v>
          </cell>
          <cell r="R155">
            <v>77.505982118999995</v>
          </cell>
          <cell r="S155">
            <v>77.591595703400003</v>
          </cell>
          <cell r="T155">
            <v>77.677209287800011</v>
          </cell>
          <cell r="U155">
            <v>77.762822897199996</v>
          </cell>
          <cell r="V155">
            <v>77.848436481600004</v>
          </cell>
          <cell r="W155">
            <v>77.934050065999998</v>
          </cell>
          <cell r="X155">
            <v>78.019663675400011</v>
          </cell>
          <cell r="Y155">
            <v>78.105277259800005</v>
          </cell>
          <cell r="Z155">
            <v>78.190890844199998</v>
          </cell>
          <cell r="AA155">
            <v>78.276504428600006</v>
          </cell>
          <cell r="AB155">
            <v>78.362118038000006</v>
          </cell>
          <cell r="AC155">
            <v>78.695131412999999</v>
          </cell>
        </row>
        <row r="156">
          <cell r="C156" t="str">
            <v>4D1_Wetlands remaining wetlands</v>
          </cell>
          <cell r="D156">
            <v>-79.580674543333402</v>
          </cell>
          <cell r="E156">
            <v>-79.580674543333402</v>
          </cell>
          <cell r="F156">
            <v>-79.580674543333402</v>
          </cell>
          <cell r="G156">
            <v>-79.580674543333402</v>
          </cell>
          <cell r="H156">
            <v>-79.580674543333402</v>
          </cell>
          <cell r="I156">
            <v>-79.580674543333402</v>
          </cell>
          <cell r="J156">
            <v>-79.580674543333402</v>
          </cell>
          <cell r="K156">
            <v>-79.580674543333402</v>
          </cell>
          <cell r="L156">
            <v>-79.580674543333402</v>
          </cell>
          <cell r="M156">
            <v>-79.580674543333402</v>
          </cell>
          <cell r="N156">
            <v>-79.580674543333402</v>
          </cell>
          <cell r="O156">
            <v>-79.580674543333402</v>
          </cell>
          <cell r="P156">
            <v>-79.580674543333402</v>
          </cell>
          <cell r="Q156">
            <v>-79.580674543333402</v>
          </cell>
          <cell r="R156">
            <v>-79.580674543333402</v>
          </cell>
          <cell r="S156">
            <v>-79.580674543333402</v>
          </cell>
          <cell r="T156">
            <v>-79.580674543333402</v>
          </cell>
          <cell r="U156">
            <v>-79.580674543333402</v>
          </cell>
          <cell r="V156">
            <v>-79.580674543333402</v>
          </cell>
          <cell r="W156">
            <v>-79.580674543333402</v>
          </cell>
          <cell r="X156">
            <v>-79.580674543333402</v>
          </cell>
          <cell r="Y156">
            <v>-79.580674543333402</v>
          </cell>
          <cell r="Z156">
            <v>-79.580674543333402</v>
          </cell>
          <cell r="AA156">
            <v>-79.580674543333402</v>
          </cell>
          <cell r="AB156">
            <v>-79.580674543333402</v>
          </cell>
          <cell r="AC156">
            <v>-78.957815662000101</v>
          </cell>
        </row>
        <row r="157">
          <cell r="C157" t="str">
            <v>4D2_Forest_Land_converted_to_Wetlands</v>
          </cell>
          <cell r="D157">
            <v>0</v>
          </cell>
          <cell r="E157">
            <v>0</v>
          </cell>
          <cell r="F157">
            <v>0</v>
          </cell>
          <cell r="G157">
            <v>0</v>
          </cell>
          <cell r="H157">
            <v>0</v>
          </cell>
          <cell r="I157">
            <v>3.6893118130000002</v>
          </cell>
          <cell r="J157">
            <v>3.7932916156666701</v>
          </cell>
          <cell r="K157">
            <v>3.8976674990000002</v>
          </cell>
          <cell r="L157">
            <v>4.001899935</v>
          </cell>
          <cell r="M157">
            <v>4.1051280673333403</v>
          </cell>
          <cell r="N157">
            <v>4.2066556656666698</v>
          </cell>
          <cell r="O157">
            <v>4.3073311563333396</v>
          </cell>
          <cell r="P157">
            <v>4.4074096403333396</v>
          </cell>
          <cell r="Q157">
            <v>4.5071090386666697</v>
          </cell>
          <cell r="R157">
            <v>4.6062602226666698</v>
          </cell>
          <cell r="S157">
            <v>4.7051134899999996</v>
          </cell>
          <cell r="T157">
            <v>4.8025638906666703</v>
          </cell>
          <cell r="U157">
            <v>4.8733091696666699</v>
          </cell>
          <cell r="V157">
            <v>4.9446327223333402</v>
          </cell>
          <cell r="W157">
            <v>5.0135676690000004</v>
          </cell>
          <cell r="X157">
            <v>5.0596339456666701</v>
          </cell>
          <cell r="Y157">
            <v>5.1031240700000096</v>
          </cell>
          <cell r="Z157">
            <v>5.1452557969999999</v>
          </cell>
          <cell r="AA157">
            <v>5.1860784726666704</v>
          </cell>
          <cell r="AB157">
            <v>5.2260583760000001</v>
          </cell>
          <cell r="AC157">
            <v>5.2589115333333396</v>
          </cell>
        </row>
        <row r="158">
          <cell r="C158" t="str">
            <v>4D2_Grassland_converted_to_Wetlands_Flooded_Land</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row>
        <row r="159">
          <cell r="C159" t="str">
            <v>4D2_Land converted to Wetlands</v>
          </cell>
          <cell r="D159">
            <v>0</v>
          </cell>
          <cell r="E159">
            <v>0</v>
          </cell>
          <cell r="F159">
            <v>0</v>
          </cell>
          <cell r="G159">
            <v>0</v>
          </cell>
          <cell r="H159">
            <v>0</v>
          </cell>
          <cell r="I159">
            <v>2.3621711273333399</v>
          </cell>
          <cell r="J159">
            <v>2.4245407489999997</v>
          </cell>
          <cell r="K159">
            <v>2.4871643056666697</v>
          </cell>
          <cell r="L159">
            <v>2.5496960446666699</v>
          </cell>
          <cell r="M159">
            <v>2.6115835226666704</v>
          </cell>
          <cell r="N159">
            <v>2.6723801683333397</v>
          </cell>
          <cell r="O159">
            <v>2.7326300803333403</v>
          </cell>
          <cell r="P159">
            <v>2.7924971643333398</v>
          </cell>
          <cell r="Q159">
            <v>2.8521210560000001</v>
          </cell>
          <cell r="R159">
            <v>2.9113935470000003</v>
          </cell>
          <cell r="S159">
            <v>2.9704746953333396</v>
          </cell>
          <cell r="T159">
            <v>3.0286561536666703</v>
          </cell>
          <cell r="U159">
            <v>3.06970733266667</v>
          </cell>
          <cell r="V159">
            <v>3.1111298549999997</v>
          </cell>
          <cell r="W159">
            <v>3.1510198730000005</v>
          </cell>
          <cell r="X159">
            <v>3.176241171</v>
          </cell>
          <cell r="Y159">
            <v>3.1998098730000004</v>
          </cell>
          <cell r="Z159">
            <v>3.2225070523333397</v>
          </cell>
          <cell r="AA159">
            <v>3.2443647819999999</v>
          </cell>
          <cell r="AB159">
            <v>3.2656818323333399</v>
          </cell>
          <cell r="AC159">
            <v>3.2867553653333403</v>
          </cell>
        </row>
        <row r="160">
          <cell r="C160" t="str">
            <v>4D2_Land_converted_to_Wetlands_Peat_Extraction</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row>
        <row r="161">
          <cell r="C161" t="str">
            <v>4E_Settlements_Emissions_from_Drainage</v>
          </cell>
          <cell r="D161">
            <v>0.14928039879999999</v>
          </cell>
          <cell r="E161">
            <v>0.14928039879999999</v>
          </cell>
          <cell r="F161">
            <v>0.14349265519999999</v>
          </cell>
          <cell r="G161">
            <v>0.138957092</v>
          </cell>
          <cell r="H161">
            <v>0.13997615520000001</v>
          </cell>
          <cell r="I161">
            <v>0.1408265766</v>
          </cell>
          <cell r="J161">
            <v>0.14109046659999999</v>
          </cell>
          <cell r="K161">
            <v>0.13942462059999999</v>
          </cell>
          <cell r="L161">
            <v>0.13969067499999999</v>
          </cell>
          <cell r="M161">
            <v>0.139963263</v>
          </cell>
          <cell r="N161">
            <v>0.14166867020000001</v>
          </cell>
          <cell r="O161">
            <v>0.14328743199999999</v>
          </cell>
          <cell r="P161">
            <v>0.1448755306</v>
          </cell>
          <cell r="Q161">
            <v>0.1486235132</v>
          </cell>
          <cell r="R161">
            <v>0.14961236320000001</v>
          </cell>
          <cell r="S161">
            <v>0.15267888060000001</v>
          </cell>
          <cell r="T161">
            <v>0.15429517800000001</v>
          </cell>
          <cell r="U161">
            <v>0.156234287</v>
          </cell>
          <cell r="V161">
            <v>0.15841343620000001</v>
          </cell>
          <cell r="W161">
            <v>0.16059479499999998</v>
          </cell>
          <cell r="X161">
            <v>0.1625713104</v>
          </cell>
          <cell r="Y161">
            <v>0.16476905559999999</v>
          </cell>
          <cell r="Z161">
            <v>0.16696112200000002</v>
          </cell>
          <cell r="AA161">
            <v>0.16914753459999998</v>
          </cell>
          <cell r="AB161">
            <v>0.17132818859999999</v>
          </cell>
          <cell r="AC161">
            <v>0.17350313880000001</v>
          </cell>
        </row>
        <row r="162">
          <cell r="C162" t="str">
            <v>4E1_Settlements remaining settlements</v>
          </cell>
          <cell r="D162">
            <v>159.811379915</v>
          </cell>
          <cell r="E162">
            <v>159.811379915</v>
          </cell>
          <cell r="F162">
            <v>169.133475550333</v>
          </cell>
          <cell r="G162">
            <v>179.602541129</v>
          </cell>
          <cell r="H162">
            <v>186.563897322</v>
          </cell>
          <cell r="I162">
            <v>196.85543423533298</v>
          </cell>
          <cell r="J162">
            <v>202.26144003666698</v>
          </cell>
          <cell r="K162">
            <v>208.51063010066702</v>
          </cell>
          <cell r="L162">
            <v>209.63270153466701</v>
          </cell>
          <cell r="M162">
            <v>206.79881844300002</v>
          </cell>
          <cell r="N162">
            <v>206.50649375099999</v>
          </cell>
          <cell r="O162">
            <v>214.17848864433401</v>
          </cell>
          <cell r="P162">
            <v>211.07731680699999</v>
          </cell>
          <cell r="Q162">
            <v>210.57181314100001</v>
          </cell>
          <cell r="R162">
            <v>208.98053449699998</v>
          </cell>
          <cell r="S162">
            <v>207.80971184933401</v>
          </cell>
          <cell r="T162">
            <v>206.57968596133401</v>
          </cell>
          <cell r="U162">
            <v>209.15409645733402</v>
          </cell>
          <cell r="V162">
            <v>202.69176562433398</v>
          </cell>
          <cell r="W162">
            <v>202.72261185600001</v>
          </cell>
          <cell r="X162">
            <v>197.04430879333398</v>
          </cell>
          <cell r="Y162">
            <v>190.773683315</v>
          </cell>
          <cell r="Z162">
            <v>193.14039985999997</v>
          </cell>
          <cell r="AA162">
            <v>185.07847892066701</v>
          </cell>
          <cell r="AB162">
            <v>180.411495024</v>
          </cell>
          <cell r="AC162">
            <v>176.78145325633301</v>
          </cell>
        </row>
        <row r="163">
          <cell r="C163" t="str">
            <v>4E2_Cropland_converted_to_Settlements</v>
          </cell>
          <cell r="D163">
            <v>61.603499092333401</v>
          </cell>
          <cell r="E163">
            <v>61.603499092333401</v>
          </cell>
          <cell r="F163">
            <v>65.88691825700009</v>
          </cell>
          <cell r="G163">
            <v>57.990371229333398</v>
          </cell>
          <cell r="H163">
            <v>55.993270425666701</v>
          </cell>
          <cell r="I163">
            <v>55.598209335666695</v>
          </cell>
          <cell r="J163">
            <v>46.989552844999999</v>
          </cell>
          <cell r="K163">
            <v>43.500833513000003</v>
          </cell>
          <cell r="L163">
            <v>41.348129125666702</v>
          </cell>
          <cell r="M163">
            <v>41.524316512333399</v>
          </cell>
          <cell r="N163">
            <v>39.761811236999996</v>
          </cell>
          <cell r="O163">
            <v>38.142179471333399</v>
          </cell>
          <cell r="P163">
            <v>35.753212652999999</v>
          </cell>
          <cell r="Q163">
            <v>37.287731311666697</v>
          </cell>
          <cell r="R163">
            <v>33.585880680666698</v>
          </cell>
          <cell r="S163">
            <v>36.780885739333399</v>
          </cell>
          <cell r="T163">
            <v>31.357806976666698</v>
          </cell>
          <cell r="U163">
            <v>35.066952934999996</v>
          </cell>
          <cell r="V163">
            <v>33.815099123666698</v>
          </cell>
          <cell r="W163">
            <v>33.033078541333396</v>
          </cell>
          <cell r="X163">
            <v>32.670396623000002</v>
          </cell>
          <cell r="Y163">
            <v>33.439114953999997</v>
          </cell>
          <cell r="Z163">
            <v>32.699546321666702</v>
          </cell>
          <cell r="AA163">
            <v>29.212340151666698</v>
          </cell>
          <cell r="AB163">
            <v>23.5354524663334</v>
          </cell>
          <cell r="AC163">
            <v>25.298997345666699</v>
          </cell>
        </row>
        <row r="164">
          <cell r="C164" t="str">
            <v>4E2_Forest_Land_converted_to_Settlements</v>
          </cell>
          <cell r="D164">
            <v>84.234873494000098</v>
          </cell>
          <cell r="E164">
            <v>84.234873494000098</v>
          </cell>
          <cell r="F164">
            <v>61.605163598333363</v>
          </cell>
          <cell r="G164">
            <v>51.546553041000003</v>
          </cell>
          <cell r="H164">
            <v>71.654072219333415</v>
          </cell>
          <cell r="I164">
            <v>61.62304253333334</v>
          </cell>
          <cell r="J164">
            <v>59.990757191333373</v>
          </cell>
          <cell r="K164">
            <v>37.933722663000076</v>
          </cell>
          <cell r="L164">
            <v>32.553028504000032</v>
          </cell>
          <cell r="M164">
            <v>32.774390972666701</v>
          </cell>
          <cell r="N164">
            <v>54.712537362000084</v>
          </cell>
          <cell r="O164">
            <v>50.766838344666681</v>
          </cell>
          <cell r="P164">
            <v>44.002484224666745</v>
          </cell>
          <cell r="Q164">
            <v>70.685721753999999</v>
          </cell>
          <cell r="R164">
            <v>32.632252335666742</v>
          </cell>
          <cell r="S164">
            <v>61.493757004333396</v>
          </cell>
          <cell r="T164">
            <v>42.856689114666743</v>
          </cell>
          <cell r="U164">
            <v>48.530420942000006</v>
          </cell>
          <cell r="V164">
            <v>52.882174741333301</v>
          </cell>
          <cell r="W164">
            <v>53.440527248333396</v>
          </cell>
          <cell r="X164">
            <v>51.332040314333419</v>
          </cell>
          <cell r="Y164">
            <v>54.670481985666704</v>
          </cell>
          <cell r="Z164">
            <v>55.468618636333396</v>
          </cell>
          <cell r="AA164">
            <v>56.257566798666709</v>
          </cell>
          <cell r="AB164">
            <v>55.745865660333394</v>
          </cell>
          <cell r="AC164">
            <v>55.712986560666693</v>
          </cell>
        </row>
        <row r="165">
          <cell r="C165" t="str">
            <v>4E2_Grassland_converted_to_Settlements</v>
          </cell>
          <cell r="D165">
            <v>362.08450030233405</v>
          </cell>
          <cell r="E165">
            <v>362.08450030233405</v>
          </cell>
          <cell r="F165">
            <v>314.99493677433401</v>
          </cell>
          <cell r="G165">
            <v>276.86420243999999</v>
          </cell>
          <cell r="H165">
            <v>252.06911800899999</v>
          </cell>
          <cell r="I165">
            <v>233.27181269866699</v>
          </cell>
          <cell r="J165">
            <v>212.26573128300001</v>
          </cell>
          <cell r="K165">
            <v>204.05137332366701</v>
          </cell>
          <cell r="L165">
            <v>193.49610081400002</v>
          </cell>
          <cell r="M165">
            <v>202.49689918433398</v>
          </cell>
          <cell r="N165">
            <v>185.99191378099999</v>
          </cell>
          <cell r="O165">
            <v>166.61653193700002</v>
          </cell>
          <cell r="P165">
            <v>168.55580978</v>
          </cell>
          <cell r="Q165">
            <v>160.55362674899999</v>
          </cell>
          <cell r="R165">
            <v>148.020395705</v>
          </cell>
          <cell r="S165">
            <v>145.34151862299998</v>
          </cell>
          <cell r="T165">
            <v>145.398035204667</v>
          </cell>
          <cell r="U165">
            <v>127.188464008667</v>
          </cell>
          <cell r="V165">
            <v>133.17464755166699</v>
          </cell>
          <cell r="W165">
            <v>120.75408901599999</v>
          </cell>
          <cell r="X165">
            <v>118.55112183200001</v>
          </cell>
          <cell r="Y165">
            <v>114.670150949</v>
          </cell>
          <cell r="Z165">
            <v>111.242388549</v>
          </cell>
          <cell r="AA165">
            <v>108.1674068836668</v>
          </cell>
          <cell r="AB165">
            <v>112.126316918667</v>
          </cell>
          <cell r="AC165">
            <v>113.75748335933301</v>
          </cell>
        </row>
        <row r="166">
          <cell r="C166" t="str">
            <v>4G_Harvested Wood Products</v>
          </cell>
          <cell r="D166">
            <v>-267.81357642600068</v>
          </cell>
          <cell r="E166">
            <v>-267.81357642600068</v>
          </cell>
          <cell r="F166">
            <v>-291.99272035633402</v>
          </cell>
          <cell r="G166">
            <v>-296.93997283866668</v>
          </cell>
          <cell r="H166">
            <v>-341.34714207000002</v>
          </cell>
          <cell r="I166">
            <v>-328.7660440423337</v>
          </cell>
          <cell r="J166">
            <v>-337.9921742560004</v>
          </cell>
          <cell r="K166">
            <v>-357.48555661133366</v>
          </cell>
          <cell r="L166">
            <v>-328.1828744186667</v>
          </cell>
          <cell r="M166">
            <v>-264.98954828866744</v>
          </cell>
          <cell r="N166">
            <v>-215.92616685566699</v>
          </cell>
          <cell r="O166">
            <v>-191.429308029667</v>
          </cell>
          <cell r="P166">
            <v>-179.72775768933298</v>
          </cell>
          <cell r="Q166">
            <v>-165.74062130999971</v>
          </cell>
          <cell r="R166">
            <v>-188.321096909</v>
          </cell>
          <cell r="S166">
            <v>-178.41472204233301</v>
          </cell>
          <cell r="T166">
            <v>-220.10378885000029</v>
          </cell>
          <cell r="U166">
            <v>-416.75640632633338</v>
          </cell>
          <cell r="V166">
            <v>-346.7725989933333</v>
          </cell>
          <cell r="W166">
            <v>-334.17716522300003</v>
          </cell>
          <cell r="X166">
            <v>-319.45025458866735</v>
          </cell>
          <cell r="Y166">
            <v>-303.11203648366734</v>
          </cell>
          <cell r="Z166">
            <v>-279.43454108533399</v>
          </cell>
          <cell r="AA166">
            <v>-247.39400068166699</v>
          </cell>
          <cell r="AB166">
            <v>-224.31343070400033</v>
          </cell>
          <cell r="AC166">
            <v>-206.22368085366634</v>
          </cell>
        </row>
        <row r="167">
          <cell r="D167">
            <v>-297.02076282386861</v>
          </cell>
          <cell r="E167">
            <v>-297.02076282386838</v>
          </cell>
          <cell r="F167">
            <v>-530.3818639367347</v>
          </cell>
          <cell r="G167">
            <v>-646.04313345360276</v>
          </cell>
          <cell r="H167">
            <v>-423.7635952021285</v>
          </cell>
          <cell r="I167">
            <v>-424.13189798026929</v>
          </cell>
          <cell r="J167">
            <v>-512.55541944053653</v>
          </cell>
          <cell r="K167">
            <v>-573.07825770700197</v>
          </cell>
          <cell r="L167">
            <v>-577.44903993660557</v>
          </cell>
          <cell r="M167">
            <v>-623.6055086556662</v>
          </cell>
          <cell r="N167">
            <v>-661.84293201439698</v>
          </cell>
          <cell r="O167">
            <v>-731.42760676926616</v>
          </cell>
          <cell r="P167">
            <v>-788.99998998720616</v>
          </cell>
          <cell r="Q167">
            <v>-771.10119096513915</v>
          </cell>
          <cell r="R167">
            <v>-821.74852748120611</v>
          </cell>
          <cell r="S167">
            <v>-770.6743445628681</v>
          </cell>
          <cell r="T167">
            <v>-796.91289229067138</v>
          </cell>
          <cell r="U167">
            <v>-708.66065890746904</v>
          </cell>
          <cell r="V167">
            <v>-672.27036350266098</v>
          </cell>
          <cell r="W167">
            <v>-688.53610326426588</v>
          </cell>
          <cell r="X167">
            <v>-669.55485228820021</v>
          </cell>
          <cell r="Y167">
            <v>-698.39975225973058</v>
          </cell>
          <cell r="Z167">
            <v>-683.69090957980734</v>
          </cell>
          <cell r="AA167">
            <v>-653.38727444496953</v>
          </cell>
          <cell r="AB167">
            <v>-673.88391064256939</v>
          </cell>
          <cell r="AC167">
            <v>-610.56662633907035</v>
          </cell>
        </row>
        <row r="168">
          <cell r="C168" t="str">
            <v>1A4ai_Commercial/Institutional</v>
          </cell>
          <cell r="D168">
            <v>791.77371660549136</v>
          </cell>
          <cell r="E168">
            <v>791.77371660549136</v>
          </cell>
          <cell r="F168">
            <v>718.20201310070877</v>
          </cell>
          <cell r="G168">
            <v>581.71569078317293</v>
          </cell>
          <cell r="H168">
            <v>594.95837688396898</v>
          </cell>
          <cell r="I168">
            <v>572.51708886094923</v>
          </cell>
          <cell r="J168">
            <v>563.27406437200841</v>
          </cell>
          <cell r="K168">
            <v>464.00589201664161</v>
          </cell>
          <cell r="L168">
            <v>462.24580539637356</v>
          </cell>
          <cell r="M168">
            <v>516.94829144677658</v>
          </cell>
          <cell r="N168">
            <v>527.11483843511724</v>
          </cell>
          <cell r="O168">
            <v>470.12471092903274</v>
          </cell>
          <cell r="P168">
            <v>432.86110257581072</v>
          </cell>
          <cell r="Q168">
            <v>451.36231944116071</v>
          </cell>
          <cell r="R168">
            <v>413.09671047117467</v>
          </cell>
          <cell r="S168">
            <v>441.40000117439661</v>
          </cell>
          <cell r="T168">
            <v>372.19650010625611</v>
          </cell>
          <cell r="U168">
            <v>427.07950317562791</v>
          </cell>
          <cell r="V168">
            <v>427.64129382160564</v>
          </cell>
          <cell r="W168">
            <v>358.68990606408278</v>
          </cell>
          <cell r="X168">
            <v>330.69508147650811</v>
          </cell>
          <cell r="Y168">
            <v>354.30958539098737</v>
          </cell>
          <cell r="Z168">
            <v>359.73536425784806</v>
          </cell>
          <cell r="AA168">
            <v>356.70671196172594</v>
          </cell>
          <cell r="AB168">
            <v>335.73822170337235</v>
          </cell>
          <cell r="AC168">
            <v>330.69277482317057</v>
          </cell>
        </row>
        <row r="169">
          <cell r="D169">
            <v>791.77371660549136</v>
          </cell>
          <cell r="E169">
            <v>791.77371660549136</v>
          </cell>
          <cell r="F169">
            <v>718.20201310070877</v>
          </cell>
          <cell r="G169">
            <v>581.71569078317293</v>
          </cell>
          <cell r="H169">
            <v>594.95837688396898</v>
          </cell>
          <cell r="I169">
            <v>572.51708886094923</v>
          </cell>
          <cell r="J169">
            <v>563.27406437200841</v>
          </cell>
          <cell r="K169">
            <v>464.00589201664161</v>
          </cell>
          <cell r="L169">
            <v>462.24580539637356</v>
          </cell>
          <cell r="M169">
            <v>516.94829144677658</v>
          </cell>
          <cell r="N169">
            <v>527.11483843511724</v>
          </cell>
          <cell r="O169">
            <v>470.12471092903274</v>
          </cell>
          <cell r="P169">
            <v>432.86110257581072</v>
          </cell>
          <cell r="Q169">
            <v>451.36231944116071</v>
          </cell>
          <cell r="R169">
            <v>413.09671047117467</v>
          </cell>
          <cell r="S169">
            <v>441.40000117439661</v>
          </cell>
          <cell r="T169">
            <v>372.19650010625611</v>
          </cell>
          <cell r="U169">
            <v>427.07950317562791</v>
          </cell>
          <cell r="V169">
            <v>427.64129382160564</v>
          </cell>
          <cell r="W169">
            <v>358.68990606408278</v>
          </cell>
          <cell r="X169">
            <v>330.69508147650811</v>
          </cell>
          <cell r="Y169">
            <v>354.30958539098737</v>
          </cell>
          <cell r="Z169">
            <v>359.73536425784806</v>
          </cell>
          <cell r="AA169">
            <v>356.70671196172594</v>
          </cell>
          <cell r="AB169">
            <v>335.73822170337235</v>
          </cell>
          <cell r="AC169">
            <v>330.69277482317057</v>
          </cell>
        </row>
        <row r="170">
          <cell r="C170" t="str">
            <v>1A4bi_Residential_stationary</v>
          </cell>
          <cell r="D170">
            <v>4928.7470408550644</v>
          </cell>
          <cell r="E170">
            <v>4928.7470408550644</v>
          </cell>
          <cell r="F170">
            <v>5084.3645267516022</v>
          </cell>
          <cell r="G170">
            <v>5418.786573916972</v>
          </cell>
          <cell r="H170">
            <v>5347.7534337112866</v>
          </cell>
          <cell r="I170">
            <v>5151.4416262189643</v>
          </cell>
          <cell r="J170">
            <v>5245.0494131234909</v>
          </cell>
          <cell r="K170">
            <v>4902.3930246535256</v>
          </cell>
          <cell r="L170">
            <v>4897.3885827648137</v>
          </cell>
          <cell r="M170">
            <v>4987.9188913034222</v>
          </cell>
          <cell r="N170">
            <v>4642.2757639175024</v>
          </cell>
          <cell r="O170">
            <v>4548.2180583615527</v>
          </cell>
          <cell r="P170">
            <v>4303.038217802743</v>
          </cell>
          <cell r="Q170">
            <v>4445.5048095357697</v>
          </cell>
          <cell r="R170">
            <v>4247.5388213354418</v>
          </cell>
          <cell r="S170">
            <v>4710.9951332958281</v>
          </cell>
          <cell r="T170">
            <v>3767.3639865785321</v>
          </cell>
          <cell r="U170">
            <v>4070.670563029953</v>
          </cell>
          <cell r="V170">
            <v>4106.6768894622819</v>
          </cell>
          <cell r="W170">
            <v>3468.4846128798772</v>
          </cell>
          <cell r="X170">
            <v>3536.3199771173677</v>
          </cell>
          <cell r="Y170">
            <v>3584.2345409274699</v>
          </cell>
          <cell r="Z170">
            <v>3514.9567150261496</v>
          </cell>
          <cell r="AA170">
            <v>3618.9922997022691</v>
          </cell>
          <cell r="AB170">
            <v>3483.2547635313695</v>
          </cell>
          <cell r="AC170">
            <v>3547.0447698267535</v>
          </cell>
        </row>
        <row r="171">
          <cell r="C171" t="str">
            <v>1A4bii_Residential:Off-road</v>
          </cell>
          <cell r="D171">
            <v>15.638869648780958</v>
          </cell>
          <cell r="E171">
            <v>15.638869648780958</v>
          </cell>
          <cell r="F171">
            <v>16.467935183920162</v>
          </cell>
          <cell r="G171">
            <v>16.512543889373887</v>
          </cell>
          <cell r="H171">
            <v>16.620122442349583</v>
          </cell>
          <cell r="I171">
            <v>16.929550528602977</v>
          </cell>
          <cell r="J171">
            <v>17.042105690936015</v>
          </cell>
          <cell r="K171">
            <v>17.210044297147473</v>
          </cell>
          <cell r="L171">
            <v>17.300358431914489</v>
          </cell>
          <cell r="M171">
            <v>17.345760230568601</v>
          </cell>
          <cell r="N171">
            <v>17.485585586267817</v>
          </cell>
          <cell r="O171">
            <v>17.58063994559852</v>
          </cell>
          <cell r="P171">
            <v>17.708078589204185</v>
          </cell>
          <cell r="Q171">
            <v>17.847797594111157</v>
          </cell>
          <cell r="R171">
            <v>17.93921934014773</v>
          </cell>
          <cell r="S171">
            <v>18.058788245861699</v>
          </cell>
          <cell r="T171">
            <v>18.168650673623393</v>
          </cell>
          <cell r="U171">
            <v>18.262731755464568</v>
          </cell>
          <cell r="V171">
            <v>18.249979416159203</v>
          </cell>
          <cell r="W171">
            <v>18.263246763222263</v>
          </cell>
          <cell r="X171">
            <v>18.421868848042852</v>
          </cell>
          <cell r="Y171">
            <v>18.410292063776176</v>
          </cell>
          <cell r="Z171">
            <v>18.407161661272148</v>
          </cell>
          <cell r="AA171">
            <v>18.570064969149144</v>
          </cell>
          <cell r="AB171">
            <v>18.73707111065459</v>
          </cell>
          <cell r="AC171">
            <v>18.715521862683783</v>
          </cell>
        </row>
        <row r="172">
          <cell r="C172" t="str">
            <v>2D2 Non-energy_products_from_fuels_and_solvent_use:Paraffin_wax_use</v>
          </cell>
          <cell r="D172">
            <v>1.6550631037344401</v>
          </cell>
          <cell r="E172">
            <v>1.6550631037344401</v>
          </cell>
          <cell r="F172">
            <v>1.3209522606808699</v>
          </cell>
          <cell r="G172">
            <v>0.538478429756307</v>
          </cell>
          <cell r="H172">
            <v>1.1058874118605999</v>
          </cell>
          <cell r="I172">
            <v>0.96404465957952801</v>
          </cell>
          <cell r="J172">
            <v>0.96885153060165397</v>
          </cell>
          <cell r="K172">
            <v>1.4939224187592499</v>
          </cell>
          <cell r="L172">
            <v>2.1241812538449101</v>
          </cell>
          <cell r="M172">
            <v>1.5010904566515799</v>
          </cell>
          <cell r="N172">
            <v>2.10470340865677</v>
          </cell>
          <cell r="O172">
            <v>1.4283393297729801</v>
          </cell>
          <cell r="P172">
            <v>1.1543621014020899</v>
          </cell>
          <cell r="Q172">
            <v>1.34670982258642</v>
          </cell>
          <cell r="R172">
            <v>1.13792648331617</v>
          </cell>
          <cell r="S172">
            <v>1.06988557860094</v>
          </cell>
          <cell r="T172">
            <v>0.81633469375816503</v>
          </cell>
          <cell r="U172">
            <v>0.91528469349324604</v>
          </cell>
          <cell r="V172">
            <v>1.2197947687141999</v>
          </cell>
          <cell r="W172">
            <v>1.2143007825482399</v>
          </cell>
          <cell r="X172">
            <v>1.2842089858510699</v>
          </cell>
          <cell r="Y172">
            <v>1.1227421343327599</v>
          </cell>
          <cell r="Z172">
            <v>1.1468073779738099</v>
          </cell>
          <cell r="AA172">
            <v>1.07363628769317</v>
          </cell>
          <cell r="AB172">
            <v>1.3087830553474</v>
          </cell>
          <cell r="AC172">
            <v>1.1564548825483401</v>
          </cell>
        </row>
        <row r="173">
          <cell r="C173" t="str">
            <v>2G3b_N2O_from_product_uses:_Other</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0.168282181360805</v>
          </cell>
          <cell r="V173">
            <v>0.192389804528113</v>
          </cell>
          <cell r="W173">
            <v>0.19607232881029399</v>
          </cell>
          <cell r="X173">
            <v>0.199502561312982</v>
          </cell>
          <cell r="Y173">
            <v>0.20328914777895199</v>
          </cell>
          <cell r="Z173">
            <v>0.187706025776086</v>
          </cell>
          <cell r="AA173">
            <v>0.18856680164276499</v>
          </cell>
          <cell r="AB173">
            <v>0.19653789925868201</v>
          </cell>
          <cell r="AC173">
            <v>0.19368804327449199</v>
          </cell>
        </row>
        <row r="174">
          <cell r="C174" t="str">
            <v>5B1a_composting_municipal_solid_waste</v>
          </cell>
          <cell r="D174">
            <v>1.5548113812521591</v>
          </cell>
          <cell r="E174">
            <v>1.5548113812521591</v>
          </cell>
          <cell r="F174">
            <v>1.568097943665625</v>
          </cell>
          <cell r="G174">
            <v>1.5764935428356239</v>
          </cell>
          <cell r="H174">
            <v>1.5766809768630941</v>
          </cell>
          <cell r="I174">
            <v>1.5805960874345342</v>
          </cell>
          <cell r="J174">
            <v>1.582795390992302</v>
          </cell>
          <cell r="K174">
            <v>1.5823252185585548</v>
          </cell>
          <cell r="L174">
            <v>1.582519066374017</v>
          </cell>
          <cell r="M174">
            <v>2.0157719597307029</v>
          </cell>
          <cell r="N174">
            <v>2.4368159704353403</v>
          </cell>
          <cell r="O174">
            <v>2.8616849507118101</v>
          </cell>
          <cell r="P174">
            <v>3.2863259925092603</v>
          </cell>
          <cell r="Q174">
            <v>3.7073172802526901</v>
          </cell>
          <cell r="R174">
            <v>4.12217394191231</v>
          </cell>
          <cell r="S174">
            <v>4.1350458061578603</v>
          </cell>
          <cell r="T174">
            <v>4.1518799112390905</v>
          </cell>
          <cell r="U174">
            <v>4.1631912854058601</v>
          </cell>
          <cell r="V174">
            <v>4.17172678528462</v>
          </cell>
          <cell r="W174">
            <v>4.1818128862528496</v>
          </cell>
          <cell r="X174">
            <v>4.1884325805576701</v>
          </cell>
          <cell r="Y174">
            <v>4.2052257881719699</v>
          </cell>
          <cell r="Z174">
            <v>4.2198515482291397</v>
          </cell>
          <cell r="AA174">
            <v>4.2361523791345004</v>
          </cell>
          <cell r="AB174">
            <v>4.2549734537286898</v>
          </cell>
          <cell r="AC174">
            <v>4.27575610009771</v>
          </cell>
        </row>
        <row r="175">
          <cell r="C175" t="str">
            <v>5C2.2b_Non-biogenic:Other</v>
          </cell>
          <cell r="D175">
            <v>0.35543110820048002</v>
          </cell>
          <cell r="E175">
            <v>0.35543110820048002</v>
          </cell>
          <cell r="F175">
            <v>0.370151163597289</v>
          </cell>
          <cell r="G175">
            <v>0.34252900491663102</v>
          </cell>
          <cell r="H175">
            <v>0.37376243544717902</v>
          </cell>
          <cell r="I175">
            <v>0.34983356249363201</v>
          </cell>
          <cell r="J175">
            <v>0.33567648446088399</v>
          </cell>
          <cell r="K175">
            <v>0.32873103045761298</v>
          </cell>
          <cell r="L175">
            <v>0.33687508755657802</v>
          </cell>
          <cell r="M175">
            <v>0.29055389081035898</v>
          </cell>
          <cell r="N175">
            <v>0.28651851100146097</v>
          </cell>
          <cell r="O175">
            <v>0.27651162073155999</v>
          </cell>
          <cell r="P175">
            <v>0.263045456872948</v>
          </cell>
          <cell r="Q175">
            <v>0.241737564603134</v>
          </cell>
          <cell r="R175">
            <v>0.22710387448541799</v>
          </cell>
          <cell r="S175">
            <v>0.20935524728817401</v>
          </cell>
          <cell r="T175">
            <v>0.20156535321608701</v>
          </cell>
          <cell r="U175">
            <v>0.18522686750261</v>
          </cell>
          <cell r="V175">
            <v>0.173366620492794</v>
          </cell>
          <cell r="W175">
            <v>0.15664314414837999</v>
          </cell>
          <cell r="X175">
            <v>0.15641217196837101</v>
          </cell>
          <cell r="Y175">
            <v>0.15841176123231501</v>
          </cell>
          <cell r="Z175">
            <v>0.15321786182309899</v>
          </cell>
          <cell r="AA175">
            <v>0.15450143078072701</v>
          </cell>
          <cell r="AB175">
            <v>0.14590344906671401</v>
          </cell>
          <cell r="AC175">
            <v>0.13947832426370299</v>
          </cell>
        </row>
        <row r="176">
          <cell r="C176" t="str">
            <v>5C2.2b_Non-biogenic:Other_Accidental fires (vehicles)</v>
          </cell>
          <cell r="D176">
            <v>8.0020763267088901E-2</v>
          </cell>
          <cell r="E176">
            <v>8.0020763267088901E-2</v>
          </cell>
          <cell r="F176">
            <v>8.9418113030979907E-2</v>
          </cell>
          <cell r="G176">
            <v>8.6495345233005602E-2</v>
          </cell>
          <cell r="H176">
            <v>0.101572527669146</v>
          </cell>
          <cell r="I176">
            <v>9.8482924634038696E-2</v>
          </cell>
          <cell r="J176">
            <v>0.10510959752078999</v>
          </cell>
          <cell r="K176">
            <v>9.9901127780451293E-2</v>
          </cell>
          <cell r="L176">
            <v>9.7458462563473097E-2</v>
          </cell>
          <cell r="M176">
            <v>8.3288600509373104E-2</v>
          </cell>
          <cell r="N176">
            <v>7.6675598754102903E-2</v>
          </cell>
          <cell r="O176">
            <v>7.0835265864660199E-2</v>
          </cell>
          <cell r="P176">
            <v>6.2834717341116897E-2</v>
          </cell>
          <cell r="Q176">
            <v>5.4831026462747699E-2</v>
          </cell>
          <cell r="R176">
            <v>5.16484615937466E-2</v>
          </cell>
          <cell r="S176">
            <v>4.7710959717219503E-2</v>
          </cell>
          <cell r="T176">
            <v>4.2270095470320797E-2</v>
          </cell>
          <cell r="U176">
            <v>3.7117033374226699E-2</v>
          </cell>
          <cell r="V176">
            <v>3.7184769016326301E-2</v>
          </cell>
          <cell r="W176">
            <v>3.3844616853206701E-2</v>
          </cell>
          <cell r="X176">
            <v>3.40780366024033E-2</v>
          </cell>
          <cell r="Y176">
            <v>3.5602879199899601E-2</v>
          </cell>
          <cell r="Z176">
            <v>3.4046701274122099E-2</v>
          </cell>
          <cell r="AA176">
            <v>3.3932600686626201E-2</v>
          </cell>
          <cell r="AB176">
            <v>3.1463677278518801E-2</v>
          </cell>
          <cell r="AC176">
            <v>2.93447829355113E-2</v>
          </cell>
        </row>
        <row r="177">
          <cell r="D177">
            <v>4948.0312368602999</v>
          </cell>
          <cell r="E177">
            <v>4948.0312368602999</v>
          </cell>
          <cell r="F177">
            <v>5104.1810814164974</v>
          </cell>
          <cell r="G177">
            <v>5437.8431141290876</v>
          </cell>
          <cell r="H177">
            <v>5367.5314595054761</v>
          </cell>
          <cell r="I177">
            <v>5171.3641339817095</v>
          </cell>
          <cell r="J177">
            <v>5265.0839518180028</v>
          </cell>
          <cell r="K177">
            <v>4923.1079487462293</v>
          </cell>
          <cell r="L177">
            <v>4918.8299750670676</v>
          </cell>
          <cell r="M177">
            <v>5009.1553564416936</v>
          </cell>
          <cell r="N177">
            <v>4664.6660629926182</v>
          </cell>
          <cell r="O177">
            <v>4570.4360694742327</v>
          </cell>
          <cell r="P177">
            <v>4325.5128646600724</v>
          </cell>
          <cell r="Q177">
            <v>4468.7032028237863</v>
          </cell>
          <cell r="R177">
            <v>4271.0168934368976</v>
          </cell>
          <cell r="S177">
            <v>4734.5159191334533</v>
          </cell>
          <cell r="T177">
            <v>3790.7446873058393</v>
          </cell>
          <cell r="U177">
            <v>4094.402396846554</v>
          </cell>
          <cell r="V177">
            <v>4130.7213316264779</v>
          </cell>
          <cell r="W177">
            <v>3492.5305334017125</v>
          </cell>
          <cell r="X177">
            <v>3560.6044803017026</v>
          </cell>
          <cell r="Y177">
            <v>3608.3701047019617</v>
          </cell>
          <cell r="Z177">
            <v>3539.1055062024984</v>
          </cell>
          <cell r="AA177">
            <v>3643.2491541713566</v>
          </cell>
          <cell r="AB177">
            <v>3507.9294961767041</v>
          </cell>
          <cell r="AC177">
            <v>3571.5550138225567</v>
          </cell>
        </row>
        <row r="178">
          <cell r="C178" t="str">
            <v>1A3a_Domestic_aviation</v>
          </cell>
          <cell r="D178">
            <v>9.2810245747403179</v>
          </cell>
          <cell r="E178">
            <v>9.2810245747403179</v>
          </cell>
          <cell r="F178">
            <v>7.8710486921380394</v>
          </cell>
          <cell r="G178">
            <v>10.359419648512171</v>
          </cell>
          <cell r="H178">
            <v>11.878041857371979</v>
          </cell>
          <cell r="I178">
            <v>13.313440056153697</v>
          </cell>
          <cell r="J178">
            <v>14.89177064670333</v>
          </cell>
          <cell r="K178">
            <v>11.998012094431877</v>
          </cell>
          <cell r="L178">
            <v>23.377913605092608</v>
          </cell>
          <cell r="M178">
            <v>22.622833900457771</v>
          </cell>
          <cell r="N178">
            <v>23.475169366279587</v>
          </cell>
          <cell r="O178">
            <v>25.758254650244471</v>
          </cell>
          <cell r="P178">
            <v>25.689271186412533</v>
          </cell>
          <cell r="Q178">
            <v>26.319835888309168</v>
          </cell>
          <cell r="R178">
            <v>22.173398966747719</v>
          </cell>
          <cell r="S178">
            <v>17.378915215285851</v>
          </cell>
          <cell r="T178">
            <v>16.627277034437984</v>
          </cell>
          <cell r="U178">
            <v>13.951833350861534</v>
          </cell>
          <cell r="V178">
            <v>12.181050927639712</v>
          </cell>
          <cell r="W178">
            <v>10.38279384975179</v>
          </cell>
          <cell r="X178">
            <v>8.5726944936681093</v>
          </cell>
          <cell r="Y178">
            <v>11.196397786924621</v>
          </cell>
          <cell r="Z178">
            <v>12.28046257493614</v>
          </cell>
          <cell r="AA178">
            <v>11.593620985669205</v>
          </cell>
          <cell r="AB178">
            <v>9.8783771439534949</v>
          </cell>
          <cell r="AC178">
            <v>1.697787005141091</v>
          </cell>
        </row>
        <row r="179">
          <cell r="C179" t="str">
            <v>1A3bi_Cars</v>
          </cell>
          <cell r="D179">
            <v>3669.7216016300449</v>
          </cell>
          <cell r="E179">
            <v>3669.7216016300458</v>
          </cell>
          <cell r="F179">
            <v>3690.1806047751238</v>
          </cell>
          <cell r="G179">
            <v>3808.830395169377</v>
          </cell>
          <cell r="H179">
            <v>3871.9026345241227</v>
          </cell>
          <cell r="I179">
            <v>3851.1354547352471</v>
          </cell>
          <cell r="J179">
            <v>3846.6892277499696</v>
          </cell>
          <cell r="K179">
            <v>3975.1635045257485</v>
          </cell>
          <cell r="L179">
            <v>3946.5494594672641</v>
          </cell>
          <cell r="M179">
            <v>4009.8373038068244</v>
          </cell>
          <cell r="N179">
            <v>3988.7222069676186</v>
          </cell>
          <cell r="O179">
            <v>4016.477749412174</v>
          </cell>
          <cell r="P179">
            <v>4048.9707381431112</v>
          </cell>
          <cell r="Q179">
            <v>3937.6199201393301</v>
          </cell>
          <cell r="R179">
            <v>3794.0868739028615</v>
          </cell>
          <cell r="S179">
            <v>3669.0478957729542</v>
          </cell>
          <cell r="T179">
            <v>3637.14945071177</v>
          </cell>
          <cell r="U179">
            <v>3630.5493331180082</v>
          </cell>
          <cell r="V179">
            <v>3597.6323514653482</v>
          </cell>
          <cell r="W179">
            <v>3664.4097221758675</v>
          </cell>
          <cell r="X179">
            <v>3722.5925754919917</v>
          </cell>
          <cell r="Y179">
            <v>3818.0802276134077</v>
          </cell>
          <cell r="Z179">
            <v>3723.2385149040488</v>
          </cell>
          <cell r="AA179">
            <v>3703.3841366482052</v>
          </cell>
          <cell r="AB179">
            <v>3643.8710429517732</v>
          </cell>
          <cell r="AC179">
            <v>2678.7276042402877</v>
          </cell>
        </row>
        <row r="180">
          <cell r="C180" t="str">
            <v>1A3bii_Light_duty_trucks</v>
          </cell>
          <cell r="D180">
            <v>599.0905625393342</v>
          </cell>
          <cell r="E180">
            <v>599.09056253933431</v>
          </cell>
          <cell r="F180">
            <v>646.9273369878581</v>
          </cell>
          <cell r="G180">
            <v>705.81589900495851</v>
          </cell>
          <cell r="H180">
            <v>704.37286295783838</v>
          </cell>
          <cell r="I180">
            <v>701.0525822124896</v>
          </cell>
          <cell r="J180">
            <v>696.56449248560511</v>
          </cell>
          <cell r="K180">
            <v>714.72894328770883</v>
          </cell>
          <cell r="L180">
            <v>735.47046408413871</v>
          </cell>
          <cell r="M180">
            <v>759.11468465670225</v>
          </cell>
          <cell r="N180">
            <v>782.54931405586376</v>
          </cell>
          <cell r="O180">
            <v>799.006544859207</v>
          </cell>
          <cell r="P180">
            <v>824.03870751085117</v>
          </cell>
          <cell r="Q180">
            <v>791.56348674211631</v>
          </cell>
          <cell r="R180">
            <v>784.47512971703634</v>
          </cell>
          <cell r="S180">
            <v>810.09517042597042</v>
          </cell>
          <cell r="T180">
            <v>815.90617347481259</v>
          </cell>
          <cell r="U180">
            <v>825.86213205892909</v>
          </cell>
          <cell r="V180">
            <v>843.5066637898982</v>
          </cell>
          <cell r="W180">
            <v>885.46160242923133</v>
          </cell>
          <cell r="X180">
            <v>937.77782257528963</v>
          </cell>
          <cell r="Y180">
            <v>1005.4753506611914</v>
          </cell>
          <cell r="Z180">
            <v>1030.0064824813169</v>
          </cell>
          <cell r="AA180">
            <v>1054.53963322047</v>
          </cell>
          <cell r="AB180">
            <v>1019.0319194020842</v>
          </cell>
          <cell r="AC180">
            <v>886.5958472212485</v>
          </cell>
        </row>
        <row r="181">
          <cell r="C181" t="str">
            <v>1A3biii_Heavy_duty_trucks_and_buses</v>
          </cell>
          <cell r="D181">
            <v>1263.4551858205359</v>
          </cell>
          <cell r="E181">
            <v>1263.4551858205361</v>
          </cell>
          <cell r="F181">
            <v>1223.6448387983162</v>
          </cell>
          <cell r="G181">
            <v>1252.9671062411369</v>
          </cell>
          <cell r="H181">
            <v>1188.0957417612717</v>
          </cell>
          <cell r="I181">
            <v>1132.8206891775276</v>
          </cell>
          <cell r="J181">
            <v>1111.5736107609632</v>
          </cell>
          <cell r="K181">
            <v>1123.1201838525985</v>
          </cell>
          <cell r="L181">
            <v>1113.1132029216087</v>
          </cell>
          <cell r="M181">
            <v>1125.3673762749129</v>
          </cell>
          <cell r="N181">
            <v>1149.7391111245965</v>
          </cell>
          <cell r="O181">
            <v>1149.152025246975</v>
          </cell>
          <cell r="P181">
            <v>1178.6159523601098</v>
          </cell>
          <cell r="Q181">
            <v>1092.7322062842054</v>
          </cell>
          <cell r="R181">
            <v>1009.6883550125417</v>
          </cell>
          <cell r="S181">
            <v>1020.2206121373432</v>
          </cell>
          <cell r="T181">
            <v>966.61947766370793</v>
          </cell>
          <cell r="U181">
            <v>955.18662195388583</v>
          </cell>
          <cell r="V181">
            <v>957.79701370336215</v>
          </cell>
          <cell r="W181">
            <v>960.96633645331258</v>
          </cell>
          <cell r="X181">
            <v>966.190275548111</v>
          </cell>
          <cell r="Y181">
            <v>988.98850248349959</v>
          </cell>
          <cell r="Z181">
            <v>990.60314315886876</v>
          </cell>
          <cell r="AA181">
            <v>972.95265831203938</v>
          </cell>
          <cell r="AB181">
            <v>928.6157746417415</v>
          </cell>
          <cell r="AC181">
            <v>797.32458688049883</v>
          </cell>
        </row>
        <row r="182">
          <cell r="C182" t="str">
            <v>1A3biv_Motorcycles</v>
          </cell>
          <cell r="D182">
            <v>31.512790136464041</v>
          </cell>
          <cell r="E182">
            <v>31.512790136464041</v>
          </cell>
          <cell r="F182">
            <v>21.816467944699863</v>
          </cell>
          <cell r="G182">
            <v>24.503177264512786</v>
          </cell>
          <cell r="H182">
            <v>27.13614873643138</v>
          </cell>
          <cell r="I182">
            <v>27.819637554286064</v>
          </cell>
          <cell r="J182">
            <v>28.053992829914261</v>
          </cell>
          <cell r="K182">
            <v>29.819667037438517</v>
          </cell>
          <cell r="L182">
            <v>31.584569093321921</v>
          </cell>
          <cell r="M182">
            <v>29.310282915018607</v>
          </cell>
          <cell r="N182">
            <v>31.087084965182925</v>
          </cell>
          <cell r="O182">
            <v>29.143934338059847</v>
          </cell>
          <cell r="P182">
            <v>31.827713656766985</v>
          </cell>
          <cell r="Q182">
            <v>30.556412965003393</v>
          </cell>
          <cell r="R182">
            <v>30.075777880720402</v>
          </cell>
          <cell r="S182">
            <v>26.333951472523633</v>
          </cell>
          <cell r="T182">
            <v>26.994976606721341</v>
          </cell>
          <cell r="U182">
            <v>26.843887932437966</v>
          </cell>
          <cell r="V182">
            <v>25.662471072157082</v>
          </cell>
          <cell r="W182">
            <v>26.98547733629389</v>
          </cell>
          <cell r="X182">
            <v>27.517268480752229</v>
          </cell>
          <cell r="Y182">
            <v>28.590056600458791</v>
          </cell>
          <cell r="Z182">
            <v>29.21079631652087</v>
          </cell>
          <cell r="AA182">
            <v>33.820102712824919</v>
          </cell>
          <cell r="AB182">
            <v>26.019868457994928</v>
          </cell>
          <cell r="AC182">
            <v>22.350788454682561</v>
          </cell>
        </row>
        <row r="183">
          <cell r="C183" t="str">
            <v>1A3bv_Other_road_transport</v>
          </cell>
          <cell r="D183">
            <v>0</v>
          </cell>
          <cell r="E183">
            <v>0</v>
          </cell>
          <cell r="F183">
            <v>0</v>
          </cell>
          <cell r="G183">
            <v>0.93944645690179907</v>
          </cell>
          <cell r="H183">
            <v>1.8785764878921587</v>
          </cell>
          <cell r="I183">
            <v>5.1493518317473335</v>
          </cell>
          <cell r="J183">
            <v>12.593542911467143</v>
          </cell>
          <cell r="K183">
            <v>20.293454211306905</v>
          </cell>
          <cell r="L183">
            <v>24.563006528263998</v>
          </cell>
          <cell r="M183">
            <v>26.26600212913889</v>
          </cell>
          <cell r="N183">
            <v>28.354254465781285</v>
          </cell>
          <cell r="O183">
            <v>30.662122930950542</v>
          </cell>
          <cell r="P183">
            <v>30.069330699858305</v>
          </cell>
          <cell r="Q183">
            <v>35.127313872079803</v>
          </cell>
          <cell r="R183">
            <v>32.057511278140218</v>
          </cell>
          <cell r="S183">
            <v>31.691365641861562</v>
          </cell>
          <cell r="T183">
            <v>28.745431295394791</v>
          </cell>
          <cell r="U183">
            <v>27.023411507663205</v>
          </cell>
          <cell r="V183">
            <v>21.669330374750569</v>
          </cell>
          <cell r="W183">
            <v>27.451626096541847</v>
          </cell>
          <cell r="X183">
            <v>24.624204920747498</v>
          </cell>
          <cell r="Y183">
            <v>16.770161301461069</v>
          </cell>
          <cell r="Z183">
            <v>15.81372262697975</v>
          </cell>
          <cell r="AA183">
            <v>18.865071780991066</v>
          </cell>
          <cell r="AB183">
            <v>22.326122742957445</v>
          </cell>
          <cell r="AC183">
            <v>21.137441062434704</v>
          </cell>
        </row>
        <row r="184">
          <cell r="C184" t="str">
            <v>1A3c_Railways</v>
          </cell>
          <cell r="D184">
            <v>65.927280292131144</v>
          </cell>
          <cell r="E184">
            <v>65.927280292131158</v>
          </cell>
          <cell r="F184">
            <v>66.500139180842169</v>
          </cell>
          <cell r="G184">
            <v>78.384418626982338</v>
          </cell>
          <cell r="H184">
            <v>75.281507306711589</v>
          </cell>
          <cell r="I184">
            <v>75.992407084245713</v>
          </cell>
          <cell r="J184">
            <v>78.919612643423505</v>
          </cell>
          <cell r="K184">
            <v>77.153851330944548</v>
          </cell>
          <cell r="L184">
            <v>78.119738244854062</v>
          </cell>
          <cell r="M184">
            <v>81.581165110123294</v>
          </cell>
          <cell r="N184">
            <v>84.064667150805349</v>
          </cell>
          <cell r="O184">
            <v>86.365005269043081</v>
          </cell>
          <cell r="P184">
            <v>94.926446115733356</v>
          </cell>
          <cell r="Q184">
            <v>94.476142313486093</v>
          </cell>
          <cell r="R184">
            <v>94.069639856576813</v>
          </cell>
          <cell r="S184">
            <v>94.321967415715179</v>
          </cell>
          <cell r="T184">
            <v>89.952627033234606</v>
          </cell>
          <cell r="U184">
            <v>92.462011640173529</v>
          </cell>
          <cell r="V184">
            <v>93.17907285544922</v>
          </cell>
          <cell r="W184">
            <v>94.902559815574506</v>
          </cell>
          <cell r="X184">
            <v>92.02648769123843</v>
          </cell>
          <cell r="Y184">
            <v>91.038018193102232</v>
          </cell>
          <cell r="Z184">
            <v>89.953426545636049</v>
          </cell>
          <cell r="AA184">
            <v>85.233862240855373</v>
          </cell>
          <cell r="AB184">
            <v>88.496417212981086</v>
          </cell>
          <cell r="AC184">
            <v>69.13928368751445</v>
          </cell>
        </row>
        <row r="185">
          <cell r="C185" t="str">
            <v>1A3d_Domestic_navigation</v>
          </cell>
          <cell r="D185">
            <v>486.94342591616021</v>
          </cell>
          <cell r="E185">
            <v>486.94342591616027</v>
          </cell>
          <cell r="F185">
            <v>524.70626746577079</v>
          </cell>
          <cell r="G185">
            <v>523.90983045873588</v>
          </cell>
          <cell r="H185">
            <v>527.90912985474756</v>
          </cell>
          <cell r="I185">
            <v>472.91009751068947</v>
          </cell>
          <cell r="J185">
            <v>502.27502341229984</v>
          </cell>
          <cell r="K185">
            <v>493.79068172781746</v>
          </cell>
          <cell r="L185">
            <v>434.87870936475548</v>
          </cell>
          <cell r="M185">
            <v>524.05091740373803</v>
          </cell>
          <cell r="N185">
            <v>499.97639625851781</v>
          </cell>
          <cell r="O185">
            <v>430.7800857154806</v>
          </cell>
          <cell r="P185">
            <v>460.89940649373386</v>
          </cell>
          <cell r="Q185">
            <v>462.3845144844322</v>
          </cell>
          <cell r="R185">
            <v>454.3896659107595</v>
          </cell>
          <cell r="S185">
            <v>454.67506586439595</v>
          </cell>
          <cell r="T185">
            <v>477.46814655193992</v>
          </cell>
          <cell r="U185">
            <v>310.56347105944104</v>
          </cell>
          <cell r="V185">
            <v>338.45667628710055</v>
          </cell>
          <cell r="W185">
            <v>325.39597582376291</v>
          </cell>
          <cell r="X185">
            <v>323.90299149604618</v>
          </cell>
          <cell r="Y185">
            <v>315.77663257164983</v>
          </cell>
          <cell r="Z185">
            <v>283.29181366037625</v>
          </cell>
          <cell r="AA185">
            <v>265.83403489044275</v>
          </cell>
          <cell r="AB185">
            <v>263.75385892149518</v>
          </cell>
          <cell r="AC185">
            <v>241.55078594709255</v>
          </cell>
        </row>
        <row r="186">
          <cell r="C186" t="str">
            <v>1A3eii_Other_Transportation</v>
          </cell>
          <cell r="D186">
            <v>1.5495970778000512</v>
          </cell>
          <cell r="E186">
            <v>1.5495970778000512</v>
          </cell>
          <cell r="F186">
            <v>2.6958594759572785</v>
          </cell>
          <cell r="G186">
            <v>3.072408702020422</v>
          </cell>
          <cell r="H186">
            <v>3.1266923122140065</v>
          </cell>
          <cell r="I186">
            <v>3.6433627174174776</v>
          </cell>
          <cell r="J186">
            <v>4.0197869084666058</v>
          </cell>
          <cell r="K186">
            <v>3.5472840195970443</v>
          </cell>
          <cell r="L186">
            <v>4.1448003406780893</v>
          </cell>
          <cell r="M186">
            <v>4.6364351689545424</v>
          </cell>
          <cell r="N186">
            <v>4.0971837442595573</v>
          </cell>
          <cell r="O186">
            <v>4.395282993407835</v>
          </cell>
          <cell r="P186">
            <v>4.6859499375933336</v>
          </cell>
          <cell r="Q186">
            <v>4.7726839070732696</v>
          </cell>
          <cell r="R186">
            <v>4.2824382717481981</v>
          </cell>
          <cell r="S186">
            <v>3.6869820776794948</v>
          </cell>
          <cell r="T186">
            <v>3.5094663644180972</v>
          </cell>
          <cell r="U186">
            <v>3.1155221791669647</v>
          </cell>
          <cell r="V186">
            <v>3.2114268038734126</v>
          </cell>
          <cell r="W186">
            <v>3.3535526235401028</v>
          </cell>
          <cell r="X186">
            <v>3.4044448972516936</v>
          </cell>
          <cell r="Y186">
            <v>4.0145233412287906</v>
          </cell>
          <cell r="Z186">
            <v>4.2943802404641414</v>
          </cell>
          <cell r="AA186">
            <v>4.4129469699273862</v>
          </cell>
          <cell r="AB186">
            <v>4.4635566432177161</v>
          </cell>
          <cell r="AC186">
            <v>2.1693234420546785</v>
          </cell>
        </row>
        <row r="187">
          <cell r="C187" t="str">
            <v>1A4ai_Commercial/Institutional</v>
          </cell>
          <cell r="D187">
            <v>2.9410774793679431</v>
          </cell>
          <cell r="E187">
            <v>2.9410774793679431</v>
          </cell>
          <cell r="F187">
            <v>3.1830888034721543</v>
          </cell>
          <cell r="G187">
            <v>2.9367676119680772</v>
          </cell>
          <cell r="H187">
            <v>2.9367676119680772</v>
          </cell>
          <cell r="I187">
            <v>2.9367676119680772</v>
          </cell>
          <cell r="J187">
            <v>2.9367676119680772</v>
          </cell>
          <cell r="K187">
            <v>2.9367676119680772</v>
          </cell>
          <cell r="L187">
            <v>2.9367676119680772</v>
          </cell>
          <cell r="M187">
            <v>2.9367695302161949</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row>
        <row r="188">
          <cell r="C188" t="str">
            <v>1A4ciii_Fishing</v>
          </cell>
          <cell r="D188">
            <v>37.978421384001258</v>
          </cell>
          <cell r="E188">
            <v>37.978421384001258</v>
          </cell>
          <cell r="F188">
            <v>48.635935733075321</v>
          </cell>
          <cell r="G188">
            <v>36.094967201069089</v>
          </cell>
          <cell r="H188">
            <v>31.405677914250294</v>
          </cell>
          <cell r="I188">
            <v>29.89550465839779</v>
          </cell>
          <cell r="J188">
            <v>32.118544881944324</v>
          </cell>
          <cell r="K188">
            <v>29.336042681860039</v>
          </cell>
          <cell r="L188">
            <v>32.74782819578671</v>
          </cell>
          <cell r="M188">
            <v>41.438974649558247</v>
          </cell>
          <cell r="N188">
            <v>50.799762652553063</v>
          </cell>
          <cell r="O188">
            <v>48.765489680596815</v>
          </cell>
          <cell r="P188">
            <v>30.16677602302601</v>
          </cell>
          <cell r="Q188">
            <v>50.181752044769297</v>
          </cell>
          <cell r="R188">
            <v>38.004900552839416</v>
          </cell>
          <cell r="S188">
            <v>36.296999908641119</v>
          </cell>
          <cell r="T188">
            <v>32.252860067991328</v>
          </cell>
          <cell r="U188">
            <v>50.056909531342285</v>
          </cell>
          <cell r="V188">
            <v>48.138420415521878</v>
          </cell>
          <cell r="W188">
            <v>36.650941061067982</v>
          </cell>
          <cell r="X188">
            <v>32.447365795605542</v>
          </cell>
          <cell r="Y188">
            <v>35.780648447874299</v>
          </cell>
          <cell r="Z188">
            <v>33.153480653462104</v>
          </cell>
          <cell r="AA188">
            <v>28.049566293773442</v>
          </cell>
          <cell r="AB188">
            <v>25.30536477915253</v>
          </cell>
          <cell r="AC188">
            <v>23.092226305329099</v>
          </cell>
        </row>
        <row r="189">
          <cell r="C189" t="str">
            <v>1A5b_Other:Mobile</v>
          </cell>
          <cell r="D189">
            <v>225.8750786712078</v>
          </cell>
          <cell r="E189">
            <v>225.87507867120777</v>
          </cell>
          <cell r="F189">
            <v>164.28007116837443</v>
          </cell>
          <cell r="G189">
            <v>116.02519966102388</v>
          </cell>
          <cell r="H189">
            <v>113.80321839102075</v>
          </cell>
          <cell r="I189">
            <v>105.98011342082935</v>
          </cell>
          <cell r="J189">
            <v>104.77403999529996</v>
          </cell>
          <cell r="K189">
            <v>110.089525152109</v>
          </cell>
          <cell r="L189">
            <v>114.78663877561569</v>
          </cell>
          <cell r="M189">
            <v>111.77372957628</v>
          </cell>
          <cell r="N189">
            <v>102.26399296890209</v>
          </cell>
          <cell r="O189">
            <v>125.25920765370154</v>
          </cell>
          <cell r="P189">
            <v>133.63430518129715</v>
          </cell>
          <cell r="Q189">
            <v>112.82230545806928</v>
          </cell>
          <cell r="R189">
            <v>104.34580264340282</v>
          </cell>
          <cell r="S189">
            <v>101.35903523977906</v>
          </cell>
          <cell r="T189">
            <v>97.617207133551261</v>
          </cell>
          <cell r="U189">
            <v>89.641410807056133</v>
          </cell>
          <cell r="V189">
            <v>81.046672614621627</v>
          </cell>
          <cell r="W189">
            <v>70.067470582489122</v>
          </cell>
          <cell r="X189">
            <v>57.692433309080613</v>
          </cell>
          <cell r="Y189">
            <v>53.840451111529234</v>
          </cell>
          <cell r="Z189">
            <v>54.657766520930984</v>
          </cell>
          <cell r="AA189">
            <v>55.79462539775421</v>
          </cell>
          <cell r="AB189">
            <v>59.280605353159018</v>
          </cell>
          <cell r="AC189">
            <v>48.41280023140768</v>
          </cell>
        </row>
        <row r="190">
          <cell r="C190" t="str">
            <v>2D1_Lubricant_Use</v>
          </cell>
          <cell r="D190">
            <v>10.570711142796171</v>
          </cell>
          <cell r="E190">
            <v>10.570711142796171</v>
          </cell>
          <cell r="F190">
            <v>11.254892257599289</v>
          </cell>
          <cell r="G190">
            <v>11.967249604942168</v>
          </cell>
          <cell r="H190">
            <v>12.207222650137236</v>
          </cell>
          <cell r="I190">
            <v>11.94448958777396</v>
          </cell>
          <cell r="J190">
            <v>12.144433711084302</v>
          </cell>
          <cell r="K190">
            <v>12.285285182089497</v>
          </cell>
          <cell r="L190">
            <v>12.486520014882911</v>
          </cell>
          <cell r="M190">
            <v>12.673965101841363</v>
          </cell>
          <cell r="N190">
            <v>12.423748129044329</v>
          </cell>
          <cell r="O190">
            <v>12.659654781200931</v>
          </cell>
          <cell r="P190">
            <v>12.725849103389779</v>
          </cell>
          <cell r="Q190">
            <v>12.513667523932611</v>
          </cell>
          <cell r="R190">
            <v>12.417021349566348</v>
          </cell>
          <cell r="S190">
            <v>12.433513719487761</v>
          </cell>
          <cell r="T190">
            <v>12.524880757830003</v>
          </cell>
          <cell r="U190">
            <v>12.172763800889578</v>
          </cell>
          <cell r="V190">
            <v>12.43311855675668</v>
          </cell>
          <cell r="W190">
            <v>13.010999990229166</v>
          </cell>
          <cell r="X190">
            <v>13.270440403308841</v>
          </cell>
          <cell r="Y190">
            <v>13.77324858662883</v>
          </cell>
          <cell r="Z190">
            <v>13.907764598517772</v>
          </cell>
          <cell r="AA190">
            <v>14.016812461893297</v>
          </cell>
          <cell r="AB190">
            <v>14.24986262297551</v>
          </cell>
          <cell r="AC190">
            <v>11.339520996530602</v>
          </cell>
        </row>
        <row r="191">
          <cell r="C191" t="str">
            <v>2D3_Non-energy_products_from_fuels_and_solvent_use:Other</v>
          </cell>
          <cell r="D191">
            <v>0</v>
          </cell>
          <cell r="E191">
            <v>0</v>
          </cell>
          <cell r="F191">
            <v>0</v>
          </cell>
          <cell r="G191">
            <v>0</v>
          </cell>
          <cell r="H191">
            <v>0</v>
          </cell>
          <cell r="I191">
            <v>0</v>
          </cell>
          <cell r="J191">
            <v>0</v>
          </cell>
          <cell r="K191">
            <v>0</v>
          </cell>
          <cell r="L191">
            <v>0</v>
          </cell>
          <cell r="M191">
            <v>0</v>
          </cell>
          <cell r="N191">
            <v>0</v>
          </cell>
          <cell r="O191">
            <v>4.1024708266509703E-2</v>
          </cell>
          <cell r="P191">
            <v>0.20415617124938701</v>
          </cell>
          <cell r="Q191">
            <v>0.39237369775099501</v>
          </cell>
          <cell r="R191">
            <v>0.51083340691554002</v>
          </cell>
          <cell r="S191">
            <v>0.66621059692973905</v>
          </cell>
          <cell r="T191">
            <v>0.80408200744295899</v>
          </cell>
          <cell r="U191">
            <v>0.98391034287051904</v>
          </cell>
          <cell r="V191">
            <v>1.1138130291508299</v>
          </cell>
          <cell r="W191">
            <v>1.17211593635858</v>
          </cell>
          <cell r="X191">
            <v>1.27354585899326</v>
          </cell>
          <cell r="Y191">
            <v>1.2829021830075</v>
          </cell>
          <cell r="Z191">
            <v>1.31085818148389</v>
          </cell>
          <cell r="AA191">
            <v>1.2834216735705799</v>
          </cell>
          <cell r="AB191">
            <v>1.2296428984819401</v>
          </cell>
          <cell r="AC191">
            <v>1.1154098962808101</v>
          </cell>
        </row>
        <row r="192">
          <cell r="D192">
            <v>6404.8467566645841</v>
          </cell>
          <cell r="E192">
            <v>6404.846756664585</v>
          </cell>
          <cell r="F192">
            <v>6411.6965512832267</v>
          </cell>
          <cell r="G192">
            <v>6575.8062856521419</v>
          </cell>
          <cell r="H192">
            <v>6571.9342223659769</v>
          </cell>
          <cell r="I192">
            <v>6434.5938981587733</v>
          </cell>
          <cell r="J192">
            <v>6447.5548465491083</v>
          </cell>
          <cell r="K192">
            <v>6604.2632027156187</v>
          </cell>
          <cell r="L192">
            <v>6554.7596182482312</v>
          </cell>
          <cell r="M192">
            <v>6751.6104402237661</v>
          </cell>
          <cell r="N192">
            <v>6757.5528918494047</v>
          </cell>
          <cell r="O192">
            <v>6758.4663822393068</v>
          </cell>
          <cell r="P192">
            <v>6876.4546025831332</v>
          </cell>
          <cell r="Q192">
            <v>6651.4626153205581</v>
          </cell>
          <cell r="R192">
            <v>6380.5773487498545</v>
          </cell>
          <cell r="S192">
            <v>6278.2076854885663</v>
          </cell>
          <cell r="T192">
            <v>6206.1720567032526</v>
          </cell>
          <cell r="U192">
            <v>6038.4132192827255</v>
          </cell>
          <cell r="V192">
            <v>6036.0280818956298</v>
          </cell>
          <cell r="W192">
            <v>6120.2111741740209</v>
          </cell>
          <cell r="X192">
            <v>6211.2925509620864</v>
          </cell>
          <cell r="Y192">
            <v>6384.607120881964</v>
          </cell>
          <cell r="Z192">
            <v>6281.7226124635436</v>
          </cell>
          <cell r="AA192">
            <v>6249.7804935884178</v>
          </cell>
          <cell r="AB192">
            <v>6106.5224137719679</v>
          </cell>
          <cell r="AC192">
            <v>4804.6534053705027</v>
          </cell>
        </row>
        <row r="193">
          <cell r="C193" t="str">
            <v>5A1a_Managed_Waste_Disposal_sites_anaerobic</v>
          </cell>
          <cell r="D193">
            <v>3005.8155579925301</v>
          </cell>
          <cell r="E193">
            <v>3005.8155579925301</v>
          </cell>
          <cell r="F193">
            <v>3167.30776974119</v>
          </cell>
          <cell r="G193">
            <v>3140.5623744087602</v>
          </cell>
          <cell r="H193">
            <v>3019.6655676181699</v>
          </cell>
          <cell r="I193">
            <v>2906.8389971704601</v>
          </cell>
          <cell r="J193">
            <v>2859.74867207335</v>
          </cell>
          <cell r="K193">
            <v>2808.2853846225498</v>
          </cell>
          <cell r="L193">
            <v>2590.5060475119699</v>
          </cell>
          <cell r="M193">
            <v>2478.4145081741299</v>
          </cell>
          <cell r="N193">
            <v>2351.20355875733</v>
          </cell>
          <cell r="O193">
            <v>2207.7498092445799</v>
          </cell>
          <cell r="P193">
            <v>2052.2910303999502</v>
          </cell>
          <cell r="Q193">
            <v>1694.1546273516201</v>
          </cell>
          <cell r="R193">
            <v>1475.75116173486</v>
          </cell>
          <cell r="S193">
            <v>1363.6430694852399</v>
          </cell>
          <cell r="T193">
            <v>1326.52403123913</v>
          </cell>
          <cell r="U193">
            <v>1228.2545840773601</v>
          </cell>
          <cell r="V193">
            <v>1173.3791329901701</v>
          </cell>
          <cell r="W193">
            <v>1022.50377668626</v>
          </cell>
          <cell r="X193">
            <v>969.67219821692902</v>
          </cell>
          <cell r="Y193">
            <v>973.92236323780696</v>
          </cell>
          <cell r="Z193">
            <v>964.95054850339898</v>
          </cell>
          <cell r="AA193">
            <v>961.34738721992198</v>
          </cell>
          <cell r="AB193">
            <v>915.25899920503696</v>
          </cell>
          <cell r="AC193">
            <v>792.43294095257704</v>
          </cell>
        </row>
        <row r="194">
          <cell r="C194" t="str">
            <v>5B1a_composting_municipal_solid_waste</v>
          </cell>
          <cell r="D194">
            <v>0</v>
          </cell>
          <cell r="E194">
            <v>0</v>
          </cell>
          <cell r="F194">
            <v>9.7779417791235197</v>
          </cell>
          <cell r="G194">
            <v>15.58337754385337</v>
          </cell>
          <cell r="H194">
            <v>17.47534129823757</v>
          </cell>
          <cell r="I194">
            <v>19.392632180232368</v>
          </cell>
          <cell r="J194">
            <v>21.847537303888313</v>
          </cell>
          <cell r="K194">
            <v>23.738100259417433</v>
          </cell>
          <cell r="L194">
            <v>25.640248492421556</v>
          </cell>
          <cell r="M194">
            <v>27.445729768940627</v>
          </cell>
          <cell r="N194">
            <v>29.711881258309504</v>
          </cell>
          <cell r="O194">
            <v>31.783295401602405</v>
          </cell>
          <cell r="P194">
            <v>37.305380829165031</v>
          </cell>
          <cell r="Q194">
            <v>36.51127667985579</v>
          </cell>
          <cell r="R194">
            <v>42.644885164190057</v>
          </cell>
          <cell r="S194">
            <v>50.71850850487516</v>
          </cell>
          <cell r="T194">
            <v>56.724327321669065</v>
          </cell>
          <cell r="U194">
            <v>58.80024531823797</v>
          </cell>
          <cell r="V194">
            <v>62.958659596661747</v>
          </cell>
          <cell r="W194">
            <v>70.347377218852955</v>
          </cell>
          <cell r="X194">
            <v>70.331267870202964</v>
          </cell>
          <cell r="Y194">
            <v>74.702802424463201</v>
          </cell>
          <cell r="Z194">
            <v>77.681826812770296</v>
          </cell>
          <cell r="AA194">
            <v>76.0712463454107</v>
          </cell>
          <cell r="AB194">
            <v>76.544088713072099</v>
          </cell>
          <cell r="AC194">
            <v>76.566753744301508</v>
          </cell>
        </row>
        <row r="195">
          <cell r="C195" t="str">
            <v>5B2a_Anaerobic_digestion_municipal_solid_waste</v>
          </cell>
          <cell r="D195">
            <v>0</v>
          </cell>
          <cell r="E195">
            <v>0</v>
          </cell>
          <cell r="F195">
            <v>5.4112558334065298E-3</v>
          </cell>
          <cell r="G195">
            <v>6.0110156967647698E-3</v>
          </cell>
          <cell r="H195">
            <v>5.9918290387402503E-3</v>
          </cell>
          <cell r="I195">
            <v>5.9842953099954197E-3</v>
          </cell>
          <cell r="J195">
            <v>2.2677766273542461E-2</v>
          </cell>
          <cell r="K195">
            <v>7.0690583811842594E-2</v>
          </cell>
          <cell r="L195">
            <v>6.9410336881919998E-2</v>
          </cell>
          <cell r="M195">
            <v>0.1230235577605347</v>
          </cell>
          <cell r="N195">
            <v>0.20538406350845909</v>
          </cell>
          <cell r="O195">
            <v>0.2298491478974182</v>
          </cell>
          <cell r="P195">
            <v>0.262163333328301</v>
          </cell>
          <cell r="Q195">
            <v>0.31040156291629939</v>
          </cell>
          <cell r="R195">
            <v>0.72175117332982297</v>
          </cell>
          <cell r="S195">
            <v>0.7856485545961388</v>
          </cell>
          <cell r="T195">
            <v>1.37448620112425</v>
          </cell>
          <cell r="U195">
            <v>2.5844942481764202</v>
          </cell>
          <cell r="V195">
            <v>3.5111665007526973</v>
          </cell>
          <cell r="W195">
            <v>5.1822986226997259</v>
          </cell>
          <cell r="X195">
            <v>6.5563063270170527</v>
          </cell>
          <cell r="Y195">
            <v>8.279427748411603</v>
          </cell>
          <cell r="Z195">
            <v>9.5403167884470221</v>
          </cell>
          <cell r="AA195">
            <v>9.8808399517591496</v>
          </cell>
          <cell r="AB195">
            <v>10.00273718362825</v>
          </cell>
          <cell r="AC195">
            <v>10.25601056463681</v>
          </cell>
        </row>
        <row r="196">
          <cell r="C196" t="str">
            <v>5C1.1b_Biogenic:Sewage_sludge</v>
          </cell>
          <cell r="D196">
            <v>1.1427377440489219</v>
          </cell>
          <cell r="E196">
            <v>1.1427377440489219</v>
          </cell>
          <cell r="F196">
            <v>1.2440699130371882</v>
          </cell>
          <cell r="G196">
            <v>2.7957402954253996</v>
          </cell>
          <cell r="H196">
            <v>2.8535381868596192</v>
          </cell>
          <cell r="I196">
            <v>2.9165881056670626</v>
          </cell>
          <cell r="J196">
            <v>2.9751755312566148</v>
          </cell>
          <cell r="K196">
            <v>3.041846902000604</v>
          </cell>
          <cell r="L196">
            <v>3.1099006235116948</v>
          </cell>
          <cell r="M196">
            <v>3.1809662832285999</v>
          </cell>
          <cell r="N196">
            <v>3.2356275496684521</v>
          </cell>
          <cell r="O196">
            <v>3.2975807109519182</v>
          </cell>
          <cell r="P196">
            <v>3.2099155969632602</v>
          </cell>
          <cell r="Q196">
            <v>2.8596844544347033</v>
          </cell>
          <cell r="R196">
            <v>2.961879390047125</v>
          </cell>
          <cell r="S196">
            <v>3.4188566633035578</v>
          </cell>
          <cell r="T196">
            <v>3.307165180874382</v>
          </cell>
          <cell r="U196">
            <v>3.076676280159143</v>
          </cell>
          <cell r="V196">
            <v>2.932907000060061</v>
          </cell>
          <cell r="W196">
            <v>2.538065964728903</v>
          </cell>
          <cell r="X196">
            <v>2.4481773642165261</v>
          </cell>
          <cell r="Y196">
            <v>2.1353644862523113</v>
          </cell>
          <cell r="Z196">
            <v>1.9146127228450152</v>
          </cell>
          <cell r="AA196">
            <v>1.6064354000375665</v>
          </cell>
          <cell r="AB196">
            <v>1.2638491547464648</v>
          </cell>
          <cell r="AC196">
            <v>1.0234344395242543</v>
          </cell>
        </row>
        <row r="197">
          <cell r="C197" t="str">
            <v>5C1.2a_Non-biogenic:municipal_solid_waste</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row>
        <row r="198">
          <cell r="C198" t="str">
            <v>5C1.2b_Non-biogenic:Clinical_waste</v>
          </cell>
          <cell r="D198">
            <v>15.565431647870753</v>
          </cell>
          <cell r="E198">
            <v>15.565431647870753</v>
          </cell>
          <cell r="F198">
            <v>11.956457224686707</v>
          </cell>
          <cell r="G198">
            <v>10.409860656410487</v>
          </cell>
          <cell r="H198">
            <v>10.640445964010288</v>
          </cell>
          <cell r="I198">
            <v>10.890548381648625</v>
          </cell>
          <cell r="J198">
            <v>11.123929838754592</v>
          </cell>
          <cell r="K198">
            <v>11.387498821476431</v>
          </cell>
          <cell r="L198">
            <v>9.6910269481404541</v>
          </cell>
          <cell r="M198">
            <v>8.0002171595813145</v>
          </cell>
          <cell r="N198">
            <v>6.2723389441498876</v>
          </cell>
          <cell r="O198">
            <v>4.5677650932066056</v>
          </cell>
          <cell r="P198">
            <v>4.8593347243820499</v>
          </cell>
          <cell r="Q198">
            <v>4.9926358133766335</v>
          </cell>
          <cell r="R198">
            <v>5.2616565469035166</v>
          </cell>
          <cell r="S198">
            <v>4.9423555083110333</v>
          </cell>
          <cell r="T198">
            <v>4.6067075779895612</v>
          </cell>
          <cell r="U198">
            <v>4.574365742671155</v>
          </cell>
          <cell r="V198">
            <v>4.3119750183122267</v>
          </cell>
          <cell r="W198">
            <v>4.3801432584403051</v>
          </cell>
          <cell r="X198">
            <v>3.9069950249458816</v>
          </cell>
          <cell r="Y198">
            <v>3.9308154003590769</v>
          </cell>
          <cell r="Z198">
            <v>3.8912378087006063</v>
          </cell>
          <cell r="AA198">
            <v>3.8522453833641688</v>
          </cell>
          <cell r="AB198">
            <v>4.0168010205022036</v>
          </cell>
          <cell r="AC198">
            <v>3.8854654074154711</v>
          </cell>
        </row>
        <row r="199">
          <cell r="C199" t="str">
            <v>5C1.2b_Non-biogenic:Other_Chemical_waste</v>
          </cell>
          <cell r="D199">
            <v>51.056651593306682</v>
          </cell>
          <cell r="E199">
            <v>51.056651593306682</v>
          </cell>
          <cell r="F199">
            <v>50.821908367590353</v>
          </cell>
          <cell r="G199">
            <v>27.755809128262268</v>
          </cell>
          <cell r="H199">
            <v>29.990087519333425</v>
          </cell>
          <cell r="I199">
            <v>35.691970800309001</v>
          </cell>
          <cell r="J199">
            <v>27.744130719874168</v>
          </cell>
          <cell r="K199">
            <v>10.643799622853606</v>
          </cell>
          <cell r="L199">
            <v>11.97811890922846</v>
          </cell>
          <cell r="M199">
            <v>12.864454227723613</v>
          </cell>
          <cell r="N199">
            <v>6.3221645537829971</v>
          </cell>
          <cell r="O199">
            <v>4.1479194977217588</v>
          </cell>
          <cell r="P199">
            <v>5.5564025897229383</v>
          </cell>
          <cell r="Q199">
            <v>5.1727386509986388</v>
          </cell>
          <cell r="R199">
            <v>4.7640848854595097</v>
          </cell>
          <cell r="S199">
            <v>4.3693002612168721</v>
          </cell>
          <cell r="T199">
            <v>4.1392267843207744</v>
          </cell>
          <cell r="U199">
            <v>4.075549721333882</v>
          </cell>
          <cell r="V199">
            <v>3.6108531290177606</v>
          </cell>
          <cell r="W199">
            <v>3.6056095873285474</v>
          </cell>
          <cell r="X199">
            <v>8.2062445265939185E-2</v>
          </cell>
          <cell r="Y199">
            <v>8.8032708249247485E-2</v>
          </cell>
          <cell r="Z199">
            <v>8.6852854099343582E-2</v>
          </cell>
          <cell r="AA199">
            <v>9.6246980064847401E-2</v>
          </cell>
          <cell r="AB199">
            <v>8.9640989321617071E-2</v>
          </cell>
          <cell r="AC199">
            <v>9.4501787459066136E-2</v>
          </cell>
        </row>
        <row r="200">
          <cell r="C200" t="str">
            <v>5D1_Domestic_wastewater_treatment</v>
          </cell>
          <cell r="D200">
            <v>121.55013986047291</v>
          </cell>
          <cell r="E200">
            <v>121.55013986047291</v>
          </cell>
          <cell r="F200">
            <v>121.2472813750352</v>
          </cell>
          <cell r="G200">
            <v>136.9340211094152</v>
          </cell>
          <cell r="H200">
            <v>139.5187707192249</v>
          </cell>
          <cell r="I200">
            <v>145.94582182389468</v>
          </cell>
          <cell r="J200">
            <v>103.3917822016965</v>
          </cell>
          <cell r="K200">
            <v>103.16034021075561</v>
          </cell>
          <cell r="L200">
            <v>108.82864266777679</v>
          </cell>
          <cell r="M200">
            <v>110.5937947157081</v>
          </cell>
          <cell r="N200">
            <v>113.1788282348312</v>
          </cell>
          <cell r="O200">
            <v>114.08737779659549</v>
          </cell>
          <cell r="P200">
            <v>115.20237712144009</v>
          </cell>
          <cell r="Q200">
            <v>115.12249708278679</v>
          </cell>
          <cell r="R200">
            <v>115.133356979989</v>
          </cell>
          <cell r="S200">
            <v>110.9163426755714</v>
          </cell>
          <cell r="T200">
            <v>102.0645020871147</v>
          </cell>
          <cell r="U200">
            <v>97.410445701558004</v>
          </cell>
          <cell r="V200">
            <v>95.832564811323692</v>
          </cell>
          <cell r="W200">
            <v>96.08362718756851</v>
          </cell>
          <cell r="X200">
            <v>95.691775644100815</v>
          </cell>
          <cell r="Y200">
            <v>96.666782527143695</v>
          </cell>
          <cell r="Z200">
            <v>97.964150320574603</v>
          </cell>
          <cell r="AA200">
            <v>97.903038606428893</v>
          </cell>
          <cell r="AB200">
            <v>98.378828409536197</v>
          </cell>
          <cell r="AC200">
            <v>98.057586071438706</v>
          </cell>
        </row>
        <row r="201">
          <cell r="C201" t="str">
            <v>5D2_Industrial_wastewater_treatment</v>
          </cell>
          <cell r="D201">
            <v>31.11034576897087</v>
          </cell>
          <cell r="E201">
            <v>31.11034576897087</v>
          </cell>
          <cell r="F201">
            <v>30.53086857619682</v>
          </cell>
          <cell r="G201">
            <v>37.634042737915081</v>
          </cell>
          <cell r="H201">
            <v>39.751767735271955</v>
          </cell>
          <cell r="I201">
            <v>39.030457473607342</v>
          </cell>
          <cell r="J201">
            <v>35.54928300252557</v>
          </cell>
          <cell r="K201">
            <v>41.04063140817739</v>
          </cell>
          <cell r="L201">
            <v>45.347396319916569</v>
          </cell>
          <cell r="M201">
            <v>42.312743766702241</v>
          </cell>
          <cell r="N201">
            <v>44.50291386750763</v>
          </cell>
          <cell r="O201">
            <v>60.320963117985158</v>
          </cell>
          <cell r="P201">
            <v>64.445451546405621</v>
          </cell>
          <cell r="Q201">
            <v>58.729091902049539</v>
          </cell>
          <cell r="R201">
            <v>56.52401495969815</v>
          </cell>
          <cell r="S201">
            <v>53.568077975497509</v>
          </cell>
          <cell r="T201">
            <v>46.083135583372169</v>
          </cell>
          <cell r="U201">
            <v>42.91906769343143</v>
          </cell>
          <cell r="V201">
            <v>43.910079340728849</v>
          </cell>
          <cell r="W201">
            <v>47.237867395071049</v>
          </cell>
          <cell r="X201">
            <v>44.4033459992243</v>
          </cell>
          <cell r="Y201">
            <v>40.009909986394142</v>
          </cell>
          <cell r="Z201">
            <v>45.446444766851116</v>
          </cell>
          <cell r="AA201">
            <v>42.192135017176057</v>
          </cell>
          <cell r="AB201">
            <v>43.887584886641612</v>
          </cell>
          <cell r="AC201">
            <v>43.275289036429569</v>
          </cell>
        </row>
        <row r="202">
          <cell r="D202">
            <v>3226.2408646072004</v>
          </cell>
          <cell r="E202">
            <v>3226.2408646072004</v>
          </cell>
          <cell r="F202">
            <v>3392.891708232693</v>
          </cell>
          <cell r="G202">
            <v>3371.6812368957385</v>
          </cell>
          <cell r="H202">
            <v>3259.9015108701465</v>
          </cell>
          <cell r="I202">
            <v>3160.7130002311292</v>
          </cell>
          <cell r="J202">
            <v>3062.4031884376191</v>
          </cell>
          <cell r="K202">
            <v>3001.3682924310433</v>
          </cell>
          <cell r="L202">
            <v>2795.1707918098477</v>
          </cell>
          <cell r="M202">
            <v>2682.9354376537744</v>
          </cell>
          <cell r="N202">
            <v>2554.6326972290881</v>
          </cell>
          <cell r="O202">
            <v>2426.1845600105407</v>
          </cell>
          <cell r="P202">
            <v>2283.1320561413572</v>
          </cell>
          <cell r="Q202">
            <v>1917.8529534980385</v>
          </cell>
          <cell r="R202">
            <v>1703.7627908344773</v>
          </cell>
          <cell r="S202">
            <v>1592.3621596286116</v>
          </cell>
          <cell r="T202">
            <v>1544.8235819755948</v>
          </cell>
          <cell r="U202">
            <v>1441.695428782928</v>
          </cell>
          <cell r="V202">
            <v>1390.4473383870275</v>
          </cell>
          <cell r="W202">
            <v>1251.8787659209502</v>
          </cell>
          <cell r="X202">
            <v>1193.0921288919023</v>
          </cell>
          <cell r="Y202">
            <v>1199.73549851908</v>
          </cell>
          <cell r="Z202">
            <v>1201.4759905776871</v>
          </cell>
          <cell r="AA202">
            <v>1192.949574904163</v>
          </cell>
          <cell r="AB202">
            <v>1149.4425295624856</v>
          </cell>
          <cell r="AC202">
            <v>1025.5919820037825</v>
          </cell>
        </row>
        <row r="203">
          <cell r="D203">
            <v>55011.568919640064</v>
          </cell>
          <cell r="E203">
            <v>55011.568919640064</v>
          </cell>
          <cell r="F203">
            <v>51621.787971568025</v>
          </cell>
          <cell r="G203">
            <v>53181.887387807394</v>
          </cell>
          <cell r="H203">
            <v>54217.245207898428</v>
          </cell>
          <cell r="I203">
            <v>54907.247645380594</v>
          </cell>
          <cell r="J203">
            <v>52019.376394920611</v>
          </cell>
          <cell r="K203">
            <v>45737.477049786576</v>
          </cell>
          <cell r="L203">
            <v>47736.596680871182</v>
          </cell>
          <cell r="M203">
            <v>51136.171208610656</v>
          </cell>
          <cell r="N203">
            <v>49597.686026555872</v>
          </cell>
          <cell r="O203">
            <v>50556.92439419288</v>
          </cell>
          <cell r="P203">
            <v>47706.458407935737</v>
          </cell>
          <cell r="Q203">
            <v>49070.982213085532</v>
          </cell>
          <cell r="R203">
            <v>42591.658877993752</v>
          </cell>
          <cell r="S203">
            <v>45781.295752180224</v>
          </cell>
          <cell r="T203">
            <v>42921.687229943702</v>
          </cell>
          <cell r="U203">
            <v>44650.879144097446</v>
          </cell>
          <cell r="V203">
            <v>49735.77067744844</v>
          </cell>
          <cell r="W203">
            <v>45368.533634008687</v>
          </cell>
          <cell r="X203">
            <v>45101.448898044931</v>
          </cell>
          <cell r="Y203">
            <v>47400.437506155868</v>
          </cell>
          <cell r="Z203">
            <v>41272.034309055038</v>
          </cell>
          <cell r="AA203">
            <v>37688.374782216088</v>
          </cell>
          <cell r="AB203">
            <v>37475.389276303176</v>
          </cell>
          <cell r="AC203">
            <v>32657.329718320878</v>
          </cell>
        </row>
      </sheetData>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Checks"/>
      <sheetName val="DataSources"/>
      <sheetName val="Contents"/>
      <sheetName val="B3.1"/>
      <sheetName val="B3.2"/>
      <sheetName val="B3.3"/>
      <sheetName val="B3.4"/>
      <sheetName val="B3.5=same as P3.8"/>
      <sheetName val="B3.6"/>
      <sheetName val="B3.7"/>
      <sheetName val="B3.8"/>
      <sheetName val="B3.9"/>
      <sheetName val="B2.1"/>
      <sheetName val="B2.2"/>
      <sheetName val="B2.3"/>
      <sheetName val="B2.4"/>
      <sheetName val="B2.5"/>
      <sheetName val="B2.6"/>
      <sheetName val="B2.7"/>
      <sheetName val="undeveloped B2.8"/>
      <sheetName val="B1.1"/>
      <sheetName val="B1.2"/>
      <sheetName val="B1.3"/>
      <sheetName val="B1.4"/>
      <sheetName val="Lists"/>
    </sheetNames>
    <sheetDataSet>
      <sheetData sheetId="0"/>
      <sheetData sheetId="1"/>
      <sheetData sheetId="2"/>
      <sheetData sheetId="3"/>
      <sheetData sheetId="4"/>
      <sheetData sheetId="5"/>
      <sheetData sheetId="6"/>
      <sheetData sheetId="7"/>
      <sheetData sheetId="8">
        <row r="30">
          <cell r="D30">
            <v>2018</v>
          </cell>
        </row>
      </sheetData>
      <sheetData sheetId="9"/>
      <sheetData sheetId="10"/>
      <sheetData sheetId="11"/>
      <sheetData sheetId="12"/>
      <sheetData sheetId="13">
        <row r="29">
          <cell r="W29">
            <v>1.163E-2</v>
          </cell>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21AEE6-8122-4723-B199-E820CCA16AD0}" name="Table13" displayName="Table13" ref="C4:C5" totalsRowShown="0" headerRowDxfId="4" dataDxfId="2" headerRowBorderDxfId="3" tableBorderDxfId="1">
  <autoFilter ref="C4:C5" xr:uid="{00000000-0009-0000-0100-000001000000}"/>
  <tableColumns count="1">
    <tableColumn id="1" xr3:uid="{8D8E7E02-065F-4D9C-B7D1-39B6BF04D76A}" name="Policy"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carbonisationmailbox@gov.wal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hyperlink" Target="https://gov.wales/sites/default/files/publications/2019-06/low-carbon-delivery-plan_1.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naei.beis.gov.uk/reports/reports?section_id=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75262-09C9-47D1-AD5B-4AC6FF4797F9}">
  <dimension ref="A1:R84"/>
  <sheetViews>
    <sheetView showGridLines="0" tabSelected="1" workbookViewId="0">
      <selection activeCell="K14" sqref="K14"/>
    </sheetView>
  </sheetViews>
  <sheetFormatPr defaultColWidth="0" defaultRowHeight="15.65" customHeight="1" zeroHeight="1" x14ac:dyDescent="0.35"/>
  <cols>
    <col min="1" max="18" width="8.84375" style="95" customWidth="1"/>
    <col min="19" max="20" width="8.84375" style="95" hidden="1" customWidth="1"/>
    <col min="21" max="16384" width="8.84375" style="95" hidden="1"/>
  </cols>
  <sheetData>
    <row r="1" spans="2:9" ht="15.5" x14ac:dyDescent="0.35"/>
    <row r="2" spans="2:9" ht="15.5" x14ac:dyDescent="0.35"/>
    <row r="3" spans="2:9" ht="15.5" x14ac:dyDescent="0.35">
      <c r="B3" s="109" t="s">
        <v>97</v>
      </c>
      <c r="C3" s="110"/>
      <c r="D3" s="110"/>
      <c r="E3" s="110"/>
      <c r="F3" s="110"/>
      <c r="G3" s="110"/>
      <c r="H3" s="110"/>
      <c r="I3" s="110"/>
    </row>
    <row r="4" spans="2:9" ht="15.5" x14ac:dyDescent="0.35">
      <c r="B4" s="110"/>
      <c r="C4" s="110"/>
      <c r="D4" s="110"/>
      <c r="E4" s="110"/>
      <c r="F4" s="110"/>
      <c r="G4" s="110"/>
      <c r="H4" s="110"/>
      <c r="I4" s="110"/>
    </row>
    <row r="5" spans="2:9" ht="15.5" x14ac:dyDescent="0.35">
      <c r="B5" s="110"/>
      <c r="C5" s="110"/>
      <c r="D5" s="110"/>
      <c r="E5" s="110"/>
      <c r="F5" s="110"/>
      <c r="G5" s="110"/>
      <c r="H5" s="110"/>
      <c r="I5" s="110"/>
    </row>
    <row r="6" spans="2:9" ht="15.5" x14ac:dyDescent="0.35"/>
    <row r="7" spans="2:9" ht="45" customHeight="1" x14ac:dyDescent="0.35">
      <c r="B7" s="102" t="s">
        <v>98</v>
      </c>
      <c r="C7" s="102"/>
      <c r="D7" s="102"/>
      <c r="E7" s="111" t="s">
        <v>100</v>
      </c>
      <c r="F7" s="112"/>
      <c r="G7" s="112"/>
      <c r="H7" s="112"/>
      <c r="I7" s="113"/>
    </row>
    <row r="8" spans="2:9" ht="45" customHeight="1" x14ac:dyDescent="0.35">
      <c r="B8" s="102"/>
      <c r="C8" s="102"/>
      <c r="D8" s="102"/>
      <c r="E8" s="114"/>
      <c r="F8" s="115"/>
      <c r="G8" s="115"/>
      <c r="H8" s="115"/>
      <c r="I8" s="116"/>
    </row>
    <row r="9" spans="2:9" ht="15.5" x14ac:dyDescent="0.35">
      <c r="B9" s="102" t="s">
        <v>99</v>
      </c>
      <c r="C9" s="102"/>
      <c r="D9" s="102"/>
      <c r="E9" s="117">
        <v>1.1000000000000001</v>
      </c>
      <c r="F9" s="118"/>
      <c r="G9" s="118"/>
      <c r="H9" s="118"/>
      <c r="I9" s="119"/>
    </row>
    <row r="10" spans="2:9" ht="15.5" x14ac:dyDescent="0.35">
      <c r="B10" s="102"/>
      <c r="C10" s="102"/>
      <c r="D10" s="102"/>
      <c r="E10" s="120"/>
      <c r="F10" s="121"/>
      <c r="G10" s="121"/>
      <c r="H10" s="121"/>
      <c r="I10" s="122"/>
    </row>
    <row r="11" spans="2:9" ht="15.5" customHeight="1" x14ac:dyDescent="0.35">
      <c r="B11" s="102" t="s">
        <v>40</v>
      </c>
      <c r="C11" s="102"/>
      <c r="D11" s="102"/>
      <c r="E11" s="117" t="s">
        <v>104</v>
      </c>
      <c r="F11" s="118"/>
      <c r="G11" s="118"/>
      <c r="H11" s="118"/>
      <c r="I11" s="119"/>
    </row>
    <row r="12" spans="2:9" ht="26" customHeight="1" x14ac:dyDescent="0.35">
      <c r="B12" s="102"/>
      <c r="C12" s="102"/>
      <c r="D12" s="102"/>
      <c r="E12" s="120"/>
      <c r="F12" s="121"/>
      <c r="G12" s="121"/>
      <c r="H12" s="121"/>
      <c r="I12" s="122"/>
    </row>
    <row r="13" spans="2:9" ht="15.5" customHeight="1" x14ac:dyDescent="0.35">
      <c r="B13" s="102" t="s">
        <v>101</v>
      </c>
      <c r="C13" s="102"/>
      <c r="D13" s="102"/>
      <c r="E13" s="103" t="s">
        <v>102</v>
      </c>
      <c r="F13" s="104"/>
      <c r="G13" s="104"/>
      <c r="H13" s="104"/>
      <c r="I13" s="105"/>
    </row>
    <row r="14" spans="2:9" ht="28.5" customHeight="1" x14ac:dyDescent="0.35">
      <c r="B14" s="102"/>
      <c r="C14" s="102"/>
      <c r="D14" s="102"/>
      <c r="E14" s="106"/>
      <c r="F14" s="107"/>
      <c r="G14" s="107"/>
      <c r="H14" s="107"/>
      <c r="I14" s="108"/>
    </row>
    <row r="15" spans="2:9" ht="15.5" x14ac:dyDescent="0.35"/>
    <row r="16" spans="2:9" ht="15.5" x14ac:dyDescent="0.35"/>
    <row r="17" spans="2:9" ht="15.5" x14ac:dyDescent="0.35"/>
    <row r="18" spans="2:9" ht="44.25" customHeight="1" x14ac:dyDescent="0.35">
      <c r="B18" s="96" t="s">
        <v>103</v>
      </c>
      <c r="C18" s="97"/>
      <c r="D18" s="97"/>
      <c r="E18" s="97"/>
      <c r="F18" s="97"/>
      <c r="G18" s="97"/>
      <c r="H18" s="97"/>
      <c r="I18" s="98"/>
    </row>
    <row r="19" spans="2:9" ht="30.5" customHeight="1" x14ac:dyDescent="0.35">
      <c r="B19" s="99"/>
      <c r="C19" s="100"/>
      <c r="D19" s="100"/>
      <c r="E19" s="100"/>
      <c r="F19" s="100"/>
      <c r="G19" s="100"/>
      <c r="H19" s="100"/>
      <c r="I19" s="101"/>
    </row>
    <row r="20" spans="2:9" ht="15.5" x14ac:dyDescent="0.35"/>
    <row r="21" spans="2:9" ht="15.5" hidden="1" x14ac:dyDescent="0.35"/>
    <row r="22" spans="2:9" ht="15.5" hidden="1" x14ac:dyDescent="0.35"/>
    <row r="23" spans="2:9" ht="15.5" hidden="1" x14ac:dyDescent="0.35"/>
    <row r="24" spans="2:9" ht="15.5" hidden="1" x14ac:dyDescent="0.35"/>
    <row r="25" spans="2:9" ht="15.5" hidden="1" x14ac:dyDescent="0.35"/>
    <row r="26" spans="2:9" ht="15.5" hidden="1" x14ac:dyDescent="0.35"/>
    <row r="31" spans="2:9" ht="15.65" customHeight="1" x14ac:dyDescent="0.35"/>
    <row r="32" spans="2:9" ht="15.65" customHeight="1" x14ac:dyDescent="0.35"/>
    <row r="33" s="95" customFormat="1" ht="15.65" customHeight="1" x14ac:dyDescent="0.35"/>
    <row r="34" s="95" customFormat="1" ht="15.65" customHeight="1" x14ac:dyDescent="0.35"/>
    <row r="35" s="95" customFormat="1" ht="15.65" hidden="1" customHeight="1" x14ac:dyDescent="0.35"/>
    <row r="36" s="95" customFormat="1" ht="15.65" hidden="1" customHeight="1" x14ac:dyDescent="0.35"/>
    <row r="37" s="95" customFormat="1" ht="15.65" hidden="1" customHeight="1" x14ac:dyDescent="0.35"/>
    <row r="38" s="95" customFormat="1" ht="15.65" hidden="1" customHeight="1" x14ac:dyDescent="0.35"/>
    <row r="39" s="95" customFormat="1" ht="15.65" hidden="1" customHeight="1" x14ac:dyDescent="0.35"/>
    <row r="40" s="95" customFormat="1" ht="15.65" hidden="1" customHeight="1" x14ac:dyDescent="0.35"/>
    <row r="41" s="95" customFormat="1" ht="15.65" hidden="1" customHeight="1" x14ac:dyDescent="0.35"/>
    <row r="42" s="95" customFormat="1" ht="15.65" hidden="1" customHeight="1" x14ac:dyDescent="0.35"/>
    <row r="43" s="95" customFormat="1" ht="15.65" hidden="1" customHeight="1" x14ac:dyDescent="0.35"/>
    <row r="44" s="95" customFormat="1" ht="15.65" hidden="1" customHeight="1" x14ac:dyDescent="0.35"/>
    <row r="45" s="95" customFormat="1" ht="15.65" hidden="1" customHeight="1" x14ac:dyDescent="0.35"/>
    <row r="46" s="95" customFormat="1" ht="15.65" hidden="1" customHeight="1" x14ac:dyDescent="0.35"/>
    <row r="47" s="95" customFormat="1" ht="15.65" hidden="1" customHeight="1" x14ac:dyDescent="0.35"/>
    <row r="48" s="95" customFormat="1" ht="15.65" hidden="1" customHeight="1" x14ac:dyDescent="0.35"/>
    <row r="49" s="95" customFormat="1" ht="15.65" hidden="1" customHeight="1" x14ac:dyDescent="0.35"/>
    <row r="50" s="95" customFormat="1" ht="15.65" hidden="1" customHeight="1" x14ac:dyDescent="0.35"/>
    <row r="51" s="95" customFormat="1" ht="15.65" hidden="1" customHeight="1" x14ac:dyDescent="0.35"/>
    <row r="52" s="95" customFormat="1" ht="15.65" hidden="1" customHeight="1" x14ac:dyDescent="0.35"/>
    <row r="53" s="95" customFormat="1" ht="15.65" hidden="1" customHeight="1" x14ac:dyDescent="0.35"/>
    <row r="54" s="95" customFormat="1" ht="15.65" hidden="1" customHeight="1" x14ac:dyDescent="0.35"/>
    <row r="55" s="95" customFormat="1" ht="15.65" hidden="1" customHeight="1" x14ac:dyDescent="0.35"/>
    <row r="56" s="95" customFormat="1" ht="15.65" hidden="1" customHeight="1" x14ac:dyDescent="0.35"/>
    <row r="57" s="95" customFormat="1" ht="15.65" hidden="1" customHeight="1" x14ac:dyDescent="0.35"/>
    <row r="58" s="95" customFormat="1" ht="15.65" hidden="1" customHeight="1" x14ac:dyDescent="0.35"/>
    <row r="59" s="95" customFormat="1" ht="15.65" hidden="1" customHeight="1" x14ac:dyDescent="0.35"/>
    <row r="60" s="95" customFormat="1" ht="15.65" hidden="1" customHeight="1" x14ac:dyDescent="0.35"/>
    <row r="61" s="95" customFormat="1" ht="15.65" hidden="1" customHeight="1" x14ac:dyDescent="0.35"/>
    <row r="62" s="95" customFormat="1" ht="15.65" hidden="1" customHeight="1" x14ac:dyDescent="0.35"/>
    <row r="63" s="95" customFormat="1" ht="15.65" hidden="1" customHeight="1" x14ac:dyDescent="0.35"/>
    <row r="64" s="95" customFormat="1" ht="15.65" hidden="1" customHeight="1" x14ac:dyDescent="0.35"/>
    <row r="66" spans="6:6" ht="15.5" hidden="1" x14ac:dyDescent="0.35">
      <c r="F66" s="95" t="s">
        <v>96</v>
      </c>
    </row>
    <row r="70" spans="6:6" ht="15.65" customHeight="1" x14ac:dyDescent="0.35"/>
    <row r="77" spans="6:6" ht="15.65" customHeight="1" x14ac:dyDescent="0.35"/>
    <row r="78" spans="6:6" ht="15.65" customHeight="1" x14ac:dyDescent="0.35"/>
    <row r="81" s="95" customFormat="1" ht="15.65" hidden="1" customHeight="1" x14ac:dyDescent="0.35"/>
    <row r="82" s="95" customFormat="1" ht="15.65" hidden="1" customHeight="1" x14ac:dyDescent="0.35"/>
    <row r="83" s="95" customFormat="1" ht="15.65" hidden="1" customHeight="1" x14ac:dyDescent="0.35"/>
    <row r="84" s="95" customFormat="1" ht="15.65" hidden="1" customHeight="1" x14ac:dyDescent="0.35"/>
  </sheetData>
  <mergeCells count="10">
    <mergeCell ref="B18:I19"/>
    <mergeCell ref="B13:D14"/>
    <mergeCell ref="E13:I14"/>
    <mergeCell ref="B3:I5"/>
    <mergeCell ref="B7:D8"/>
    <mergeCell ref="E7:I8"/>
    <mergeCell ref="B9:D10"/>
    <mergeCell ref="E9:I10"/>
    <mergeCell ref="B11:D12"/>
    <mergeCell ref="E11:I12"/>
  </mergeCells>
  <hyperlinks>
    <hyperlink ref="E13" r:id="rId1" display="Decarbonisationmailbox@gov.wales" xr:uid="{1D5E989F-1F9F-4F18-B97F-F56B1D5B71DD}"/>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E9019-A100-40A2-B13D-43F944ABF7F1}">
  <dimension ref="A1:T94"/>
  <sheetViews>
    <sheetView workbookViewId="0">
      <selection activeCell="A4" sqref="A4"/>
    </sheetView>
  </sheetViews>
  <sheetFormatPr defaultColWidth="0" defaultRowHeight="15.65" customHeight="1" zeroHeight="1" x14ac:dyDescent="0.35"/>
  <cols>
    <col min="1" max="20" width="8.84375" style="1" customWidth="1"/>
    <col min="21" max="16384" width="8.84375" style="1" hidden="1"/>
  </cols>
  <sheetData>
    <row r="1" spans="1:20" ht="35.25" customHeight="1" x14ac:dyDescent="0.35">
      <c r="A1" s="123" t="s">
        <v>41</v>
      </c>
      <c r="B1" s="124"/>
      <c r="C1" s="124"/>
      <c r="D1" s="124"/>
      <c r="E1" s="124"/>
      <c r="F1" s="124"/>
      <c r="G1" s="124"/>
      <c r="H1" s="124"/>
      <c r="I1" s="124"/>
      <c r="J1" s="124"/>
      <c r="K1" s="124"/>
      <c r="L1" s="124"/>
      <c r="M1" s="124"/>
      <c r="N1" s="124"/>
      <c r="O1" s="124"/>
      <c r="P1" s="124"/>
      <c r="Q1" s="124"/>
      <c r="R1" s="124"/>
      <c r="S1" s="124"/>
      <c r="T1" s="124"/>
    </row>
    <row r="2" spans="1:20" ht="30.75" customHeight="1" x14ac:dyDescent="0.35">
      <c r="A2" s="124"/>
      <c r="B2" s="124"/>
      <c r="C2" s="124"/>
      <c r="D2" s="124"/>
      <c r="E2" s="124"/>
      <c r="F2" s="124"/>
      <c r="G2" s="124"/>
      <c r="H2" s="124"/>
      <c r="I2" s="124"/>
      <c r="J2" s="124"/>
      <c r="K2" s="124"/>
      <c r="L2" s="124"/>
      <c r="M2" s="124"/>
      <c r="N2" s="124"/>
      <c r="O2" s="124"/>
      <c r="P2" s="124"/>
      <c r="Q2" s="124"/>
      <c r="R2" s="124"/>
      <c r="S2" s="124"/>
      <c r="T2" s="124"/>
    </row>
    <row r="3" spans="1:20" ht="15.5" x14ac:dyDescent="0.35"/>
    <row r="4" spans="1:20" ht="15.5" x14ac:dyDescent="0.35"/>
    <row r="5" spans="1:20" ht="15.5" x14ac:dyDescent="0.35">
      <c r="C5" s="2"/>
    </row>
    <row r="6" spans="1:20" ht="15.5" x14ac:dyDescent="0.35"/>
    <row r="7" spans="1:20" ht="15.5" x14ac:dyDescent="0.35"/>
    <row r="8" spans="1:20" ht="15.5" x14ac:dyDescent="0.35"/>
    <row r="9" spans="1:20" ht="15.5" x14ac:dyDescent="0.35"/>
    <row r="10" spans="1:20" ht="15.5" x14ac:dyDescent="0.35"/>
    <row r="11" spans="1:20" ht="15" customHeight="1" x14ac:dyDescent="0.35"/>
    <row r="12" spans="1:20" ht="15" customHeight="1" x14ac:dyDescent="0.35"/>
    <row r="13" spans="1:20" ht="15" customHeight="1" x14ac:dyDescent="0.35"/>
    <row r="14" spans="1:20" ht="15" customHeight="1" x14ac:dyDescent="0.35"/>
    <row r="15" spans="1:20" ht="15" customHeight="1" x14ac:dyDescent="0.35"/>
    <row r="16" spans="1:20" ht="15" customHeight="1" x14ac:dyDescent="0.35"/>
    <row r="17" ht="15" customHeight="1" x14ac:dyDescent="0.35"/>
    <row r="18" ht="15.5" x14ac:dyDescent="0.35"/>
    <row r="19" ht="15.5" x14ac:dyDescent="0.35"/>
    <row r="20" ht="15.5" x14ac:dyDescent="0.35"/>
    <row r="21" ht="15.5" x14ac:dyDescent="0.35"/>
    <row r="22" ht="15.5" x14ac:dyDescent="0.35"/>
    <row r="23" ht="15.5" x14ac:dyDescent="0.35"/>
    <row r="24" ht="15.5" x14ac:dyDescent="0.35"/>
    <row r="25" ht="15.5" x14ac:dyDescent="0.35"/>
    <row r="26" ht="15.5" x14ac:dyDescent="0.35"/>
    <row r="27" ht="15.5" x14ac:dyDescent="0.35"/>
    <row r="28" ht="15.5" x14ac:dyDescent="0.35"/>
    <row r="29" ht="15.5" x14ac:dyDescent="0.35"/>
    <row r="30" ht="15.5" x14ac:dyDescent="0.35"/>
    <row r="31" ht="15.5" x14ac:dyDescent="0.35"/>
    <row r="32" ht="15.5" x14ac:dyDescent="0.35"/>
    <row r="33" ht="15.5" x14ac:dyDescent="0.35"/>
    <row r="34" ht="15.5" x14ac:dyDescent="0.35"/>
    <row r="35" ht="15.5" x14ac:dyDescent="0.35"/>
    <row r="36" ht="15.5" x14ac:dyDescent="0.35"/>
    <row r="37" ht="15.5" x14ac:dyDescent="0.35"/>
    <row r="38" ht="15.5" x14ac:dyDescent="0.35"/>
    <row r="39" ht="15.5" x14ac:dyDescent="0.35"/>
    <row r="40" ht="15.5" x14ac:dyDescent="0.35"/>
    <row r="41" ht="15.5" x14ac:dyDescent="0.35"/>
    <row r="42" ht="15.5" x14ac:dyDescent="0.35"/>
    <row r="43" ht="15.5" x14ac:dyDescent="0.35"/>
    <row r="44" ht="15.5" x14ac:dyDescent="0.35"/>
    <row r="45" ht="15.5" x14ac:dyDescent="0.35"/>
    <row r="46" ht="15.5" x14ac:dyDescent="0.35"/>
    <row r="47" ht="15.5" x14ac:dyDescent="0.35"/>
    <row r="48" ht="15.5" x14ac:dyDescent="0.35"/>
    <row r="49" ht="15.5" x14ac:dyDescent="0.35"/>
    <row r="50" ht="15.5" x14ac:dyDescent="0.35"/>
    <row r="51" ht="15.5" x14ac:dyDescent="0.35"/>
    <row r="52" ht="15.5" x14ac:dyDescent="0.35"/>
    <row r="53" ht="15.5" x14ac:dyDescent="0.35"/>
    <row r="54" ht="15.5" x14ac:dyDescent="0.35"/>
    <row r="55" ht="15.5" x14ac:dyDescent="0.35"/>
    <row r="56" ht="15.5" x14ac:dyDescent="0.35"/>
    <row r="57" ht="15.5" x14ac:dyDescent="0.35"/>
    <row r="58" ht="15.5" x14ac:dyDescent="0.35"/>
    <row r="59" ht="15.5" x14ac:dyDescent="0.35"/>
    <row r="60" ht="15.5" x14ac:dyDescent="0.35"/>
    <row r="61" ht="15.5" x14ac:dyDescent="0.35"/>
    <row r="62" ht="15.5" x14ac:dyDescent="0.35"/>
    <row r="63" ht="15.5" x14ac:dyDescent="0.35"/>
    <row r="64" ht="15.5" x14ac:dyDescent="0.35"/>
    <row r="65" ht="15.5" x14ac:dyDescent="0.35"/>
    <row r="66" ht="15.5" x14ac:dyDescent="0.35"/>
    <row r="67" ht="15.5" x14ac:dyDescent="0.35"/>
    <row r="68" ht="15.5" x14ac:dyDescent="0.35"/>
    <row r="69" ht="15.5" x14ac:dyDescent="0.35"/>
    <row r="70" ht="15.5" x14ac:dyDescent="0.35"/>
    <row r="71" ht="15.5" x14ac:dyDescent="0.35"/>
    <row r="72" ht="15.5" x14ac:dyDescent="0.35"/>
    <row r="73" ht="15.5" x14ac:dyDescent="0.35"/>
    <row r="74" ht="15.5" x14ac:dyDescent="0.35"/>
    <row r="75" ht="15.5" x14ac:dyDescent="0.35"/>
    <row r="76" ht="15.5" x14ac:dyDescent="0.35"/>
    <row r="77" ht="15.5" x14ac:dyDescent="0.35"/>
    <row r="78" ht="15.5" x14ac:dyDescent="0.35"/>
    <row r="79" ht="15.5" x14ac:dyDescent="0.35"/>
    <row r="80" ht="15.5" x14ac:dyDescent="0.35"/>
    <row r="81" ht="15.5" x14ac:dyDescent="0.35"/>
    <row r="82" ht="15.5" x14ac:dyDescent="0.35"/>
    <row r="83" ht="15.5" x14ac:dyDescent="0.35"/>
    <row r="84" ht="15.5" x14ac:dyDescent="0.35"/>
    <row r="85" ht="15.5" x14ac:dyDescent="0.35"/>
    <row r="86" ht="15.5" x14ac:dyDescent="0.35"/>
    <row r="87" ht="15.5" x14ac:dyDescent="0.35"/>
    <row r="88" ht="15.5" x14ac:dyDescent="0.35"/>
    <row r="89" ht="15.5" x14ac:dyDescent="0.35"/>
    <row r="90" ht="15.5" x14ac:dyDescent="0.35"/>
    <row r="91" ht="15.5" x14ac:dyDescent="0.35"/>
    <row r="92" ht="15.5" x14ac:dyDescent="0.35"/>
    <row r="93" ht="15.5" x14ac:dyDescent="0.35"/>
    <row r="94" ht="15.5" x14ac:dyDescent="0.35"/>
  </sheetData>
  <mergeCells count="1">
    <mergeCell ref="A1:T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7FECF-B713-486C-89BF-5876D6C4936F}">
  <dimension ref="B2:D26"/>
  <sheetViews>
    <sheetView workbookViewId="0">
      <selection activeCell="D19" sqref="D19"/>
    </sheetView>
  </sheetViews>
  <sheetFormatPr defaultColWidth="8.84375" defaultRowHeight="15.5" x14ac:dyDescent="0.35"/>
  <cols>
    <col min="1" max="1" width="8.84375" style="1"/>
    <col min="2" max="2" width="15.3046875" style="1" customWidth="1"/>
    <col min="3" max="3" width="13.07421875" style="1" customWidth="1"/>
    <col min="4" max="4" width="71.84375" style="4" customWidth="1"/>
    <col min="5" max="16384" width="8.84375" style="1"/>
  </cols>
  <sheetData>
    <row r="2" spans="2:4" x14ac:dyDescent="0.35">
      <c r="B2" s="3" t="s">
        <v>42</v>
      </c>
      <c r="C2" s="3"/>
    </row>
    <row r="3" spans="2:4" x14ac:dyDescent="0.35">
      <c r="B3" s="5" t="s">
        <v>43</v>
      </c>
      <c r="C3" s="5"/>
      <c r="D3" s="6" t="s">
        <v>44</v>
      </c>
    </row>
    <row r="4" spans="2:4" ht="84.5" x14ac:dyDescent="0.35">
      <c r="B4" s="125">
        <v>1</v>
      </c>
      <c r="C4" s="126"/>
      <c r="D4" s="7" t="s">
        <v>45</v>
      </c>
    </row>
    <row r="5" spans="2:4" x14ac:dyDescent="0.35">
      <c r="B5" s="125">
        <v>2</v>
      </c>
      <c r="C5" s="126"/>
      <c r="D5" s="7" t="s">
        <v>46</v>
      </c>
    </row>
    <row r="6" spans="2:4" ht="42.5" x14ac:dyDescent="0.35">
      <c r="B6" s="125">
        <v>3</v>
      </c>
      <c r="C6" s="126"/>
      <c r="D6" s="8" t="s">
        <v>47</v>
      </c>
    </row>
    <row r="7" spans="2:4" ht="28.5" x14ac:dyDescent="0.35">
      <c r="B7" s="125">
        <v>4</v>
      </c>
      <c r="C7" s="126"/>
      <c r="D7" s="8" t="s">
        <v>89</v>
      </c>
    </row>
    <row r="10" spans="2:4" x14ac:dyDescent="0.35">
      <c r="B10" s="3" t="s">
        <v>48</v>
      </c>
      <c r="C10" s="3"/>
    </row>
    <row r="11" spans="2:4" x14ac:dyDescent="0.35">
      <c r="B11" s="5" t="s">
        <v>49</v>
      </c>
      <c r="C11" s="5"/>
      <c r="D11" s="6" t="s">
        <v>44</v>
      </c>
    </row>
    <row r="12" spans="2:4" ht="28.5" x14ac:dyDescent="0.35">
      <c r="B12" s="125" t="s">
        <v>50</v>
      </c>
      <c r="C12" s="126"/>
      <c r="D12" s="23" t="s">
        <v>94</v>
      </c>
    </row>
    <row r="13" spans="2:4" ht="28.5" x14ac:dyDescent="0.35">
      <c r="B13" s="125" t="s">
        <v>62</v>
      </c>
      <c r="C13" s="126"/>
      <c r="D13" s="23" t="s">
        <v>92</v>
      </c>
    </row>
    <row r="14" spans="2:4" ht="64.5" customHeight="1" x14ac:dyDescent="0.35">
      <c r="B14" s="125" t="s">
        <v>68</v>
      </c>
      <c r="C14" s="126"/>
      <c r="D14" s="8" t="s">
        <v>63</v>
      </c>
    </row>
    <row r="15" spans="2:4" ht="42.5" x14ac:dyDescent="0.35">
      <c r="B15" s="125" t="s">
        <v>93</v>
      </c>
      <c r="C15" s="126"/>
      <c r="D15" s="7" t="s">
        <v>87</v>
      </c>
    </row>
    <row r="18" spans="4:4" x14ac:dyDescent="0.35">
      <c r="D18" s="1"/>
    </row>
    <row r="19" spans="4:4" x14ac:dyDescent="0.35">
      <c r="D19" s="1"/>
    </row>
    <row r="20" spans="4:4" x14ac:dyDescent="0.35">
      <c r="D20" s="1"/>
    </row>
    <row r="21" spans="4:4" x14ac:dyDescent="0.35">
      <c r="D21" s="1"/>
    </row>
    <row r="22" spans="4:4" x14ac:dyDescent="0.35">
      <c r="D22" s="1"/>
    </row>
    <row r="23" spans="4:4" x14ac:dyDescent="0.35">
      <c r="D23" s="1"/>
    </row>
    <row r="24" spans="4:4" x14ac:dyDescent="0.35">
      <c r="D24" s="1"/>
    </row>
    <row r="25" spans="4:4" x14ac:dyDescent="0.35">
      <c r="D25" s="1"/>
    </row>
    <row r="26" spans="4:4" x14ac:dyDescent="0.35">
      <c r="D26" s="1"/>
    </row>
  </sheetData>
  <mergeCells count="8">
    <mergeCell ref="B13:C13"/>
    <mergeCell ref="B14:C14"/>
    <mergeCell ref="B15:C15"/>
    <mergeCell ref="B12:C12"/>
    <mergeCell ref="B4:C4"/>
    <mergeCell ref="B5:C5"/>
    <mergeCell ref="B6:C6"/>
    <mergeCell ref="B7:C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2FE54-1C28-4E0A-8086-88F243C41CE4}">
  <dimension ref="A1:S46"/>
  <sheetViews>
    <sheetView zoomScaleNormal="100" workbookViewId="0">
      <selection activeCell="D29" sqref="D29"/>
    </sheetView>
  </sheetViews>
  <sheetFormatPr defaultColWidth="0" defaultRowHeight="15.5" zeroHeight="1" x14ac:dyDescent="0.35"/>
  <cols>
    <col min="1" max="1" width="2.07421875" style="1" customWidth="1"/>
    <col min="2" max="2" width="9.23046875" style="1" customWidth="1"/>
    <col min="3" max="3" width="4.69140625" style="1" customWidth="1"/>
    <col min="4" max="4" width="47.07421875" style="1" customWidth="1"/>
    <col min="5" max="5" width="6.07421875" style="1" customWidth="1"/>
    <col min="6" max="6" width="16.84375" style="1" customWidth="1"/>
    <col min="7" max="7" width="14.3046875" style="1" customWidth="1"/>
    <col min="8" max="8" width="10.84375" style="1" customWidth="1"/>
    <col min="9" max="9" width="13.3046875" style="1" customWidth="1"/>
    <col min="10" max="10" width="12.4609375" style="1" customWidth="1"/>
    <col min="11" max="18" width="9.23046875" style="1" hidden="1" customWidth="1"/>
    <col min="19" max="19" width="0" style="1" hidden="1" customWidth="1"/>
    <col min="20" max="20" width="9.23046875" style="1" hidden="1" customWidth="1"/>
    <col min="21" max="16384" width="9.23046875" style="1" hidden="1"/>
  </cols>
  <sheetData>
    <row r="1" spans="1:10" ht="17.5" customHeight="1" x14ac:dyDescent="0.35">
      <c r="A1" s="9"/>
      <c r="B1" s="10"/>
      <c r="C1" s="10"/>
      <c r="D1" s="10"/>
      <c r="E1" s="10"/>
      <c r="F1" s="10"/>
      <c r="G1" s="10"/>
      <c r="H1" s="10"/>
      <c r="I1" s="10"/>
      <c r="J1" s="10"/>
    </row>
    <row r="2" spans="1:10" x14ac:dyDescent="0.35">
      <c r="A2" s="11"/>
      <c r="B2" s="127" t="s">
        <v>60</v>
      </c>
      <c r="C2" s="127"/>
      <c r="D2" s="127"/>
      <c r="E2" s="127"/>
      <c r="F2" s="127"/>
      <c r="G2" s="127"/>
      <c r="H2" s="127"/>
      <c r="I2" s="127"/>
    </row>
    <row r="3" spans="1:10" x14ac:dyDescent="0.35">
      <c r="A3" s="11"/>
    </row>
    <row r="4" spans="1:10" ht="26" x14ac:dyDescent="0.35">
      <c r="A4" s="11"/>
      <c r="B4" s="19" t="s">
        <v>51</v>
      </c>
      <c r="C4" s="20" t="s">
        <v>0</v>
      </c>
      <c r="D4" s="21" t="s">
        <v>1</v>
      </c>
      <c r="E4" s="20" t="s">
        <v>2</v>
      </c>
      <c r="F4" s="21" t="s">
        <v>4</v>
      </c>
      <c r="G4" s="22" t="s">
        <v>52</v>
      </c>
      <c r="H4" s="21" t="s">
        <v>53</v>
      </c>
      <c r="I4" s="20" t="s">
        <v>3</v>
      </c>
    </row>
    <row r="5" spans="1:10" x14ac:dyDescent="0.35">
      <c r="A5" s="11"/>
      <c r="B5" s="89" t="s">
        <v>36</v>
      </c>
      <c r="C5" s="13" t="s">
        <v>36</v>
      </c>
      <c r="D5" s="13" t="s">
        <v>36</v>
      </c>
      <c r="E5" s="13" t="s">
        <v>36</v>
      </c>
      <c r="F5" s="13" t="s">
        <v>36</v>
      </c>
      <c r="G5" s="13" t="s">
        <v>36</v>
      </c>
      <c r="H5" s="13" t="s">
        <v>36</v>
      </c>
      <c r="I5" s="13" t="s">
        <v>36</v>
      </c>
    </row>
    <row r="6" spans="1:10" x14ac:dyDescent="0.35">
      <c r="A6" s="11"/>
      <c r="B6" s="14"/>
      <c r="I6" s="15"/>
    </row>
    <row r="7" spans="1:10" ht="26" x14ac:dyDescent="0.35">
      <c r="A7" s="11"/>
      <c r="B7" s="19" t="s">
        <v>51</v>
      </c>
      <c r="C7" s="128" t="s">
        <v>1</v>
      </c>
      <c r="D7" s="128"/>
      <c r="E7" s="20" t="s">
        <v>2</v>
      </c>
      <c r="F7" s="21" t="s">
        <v>4</v>
      </c>
      <c r="G7" s="21" t="s">
        <v>54</v>
      </c>
      <c r="H7" s="21" t="s">
        <v>53</v>
      </c>
      <c r="I7" s="20" t="s">
        <v>3</v>
      </c>
    </row>
    <row r="8" spans="1:10" x14ac:dyDescent="0.35">
      <c r="A8" s="11"/>
      <c r="B8" s="89" t="s">
        <v>36</v>
      </c>
      <c r="C8" s="13" t="s">
        <v>36</v>
      </c>
      <c r="D8" s="13" t="s">
        <v>36</v>
      </c>
      <c r="E8" s="13" t="s">
        <v>36</v>
      </c>
      <c r="F8" s="13" t="s">
        <v>36</v>
      </c>
      <c r="G8" s="13" t="s">
        <v>36</v>
      </c>
      <c r="H8" s="13" t="s">
        <v>36</v>
      </c>
      <c r="I8" s="13" t="s">
        <v>36</v>
      </c>
    </row>
    <row r="9" spans="1:10" x14ac:dyDescent="0.35">
      <c r="A9" s="11"/>
    </row>
    <row r="10" spans="1:10" ht="15.75" customHeight="1" x14ac:dyDescent="0.35">
      <c r="A10" s="11"/>
      <c r="B10" s="137" t="s">
        <v>51</v>
      </c>
      <c r="C10" s="139" t="s">
        <v>1</v>
      </c>
      <c r="D10" s="140"/>
      <c r="E10" s="132" t="s">
        <v>2</v>
      </c>
      <c r="F10" s="143" t="s">
        <v>4</v>
      </c>
      <c r="G10" s="143" t="s">
        <v>54</v>
      </c>
      <c r="H10" s="143" t="s">
        <v>55</v>
      </c>
      <c r="I10" s="132" t="s">
        <v>3</v>
      </c>
    </row>
    <row r="11" spans="1:10" x14ac:dyDescent="0.35">
      <c r="A11" s="11"/>
      <c r="B11" s="138"/>
      <c r="C11" s="141"/>
      <c r="D11" s="142"/>
      <c r="E11" s="133"/>
      <c r="F11" s="144"/>
      <c r="G11" s="144"/>
      <c r="H11" s="144"/>
      <c r="I11" s="133"/>
    </row>
    <row r="12" spans="1:10" s="92" customFormat="1" ht="25" x14ac:dyDescent="0.35">
      <c r="A12" s="91"/>
      <c r="B12" s="90" t="s">
        <v>7</v>
      </c>
      <c r="C12" s="134" t="str">
        <f>'F1.1'!C3</f>
        <v>F-gas sector GHG emissions</v>
      </c>
      <c r="D12" s="135"/>
      <c r="E12" s="12">
        <v>1</v>
      </c>
      <c r="F12" s="12" t="s">
        <v>37</v>
      </c>
      <c r="G12" s="16">
        <f>'F1.1'!G3</f>
        <v>3</v>
      </c>
      <c r="H12" s="70" t="str">
        <f>'F1.1'!I3</f>
        <v>x</v>
      </c>
      <c r="I12" s="29" t="s">
        <v>66</v>
      </c>
    </row>
    <row r="13" spans="1:10" x14ac:dyDescent="0.35">
      <c r="A13" s="11"/>
    </row>
    <row r="14" spans="1:10" ht="15" customHeight="1" x14ac:dyDescent="0.35">
      <c r="A14" s="11"/>
    </row>
    <row r="15" spans="1:10" x14ac:dyDescent="0.35">
      <c r="A15" s="11"/>
      <c r="B15" s="136" t="s">
        <v>61</v>
      </c>
      <c r="C15" s="127"/>
      <c r="D15" s="127"/>
      <c r="E15" s="127"/>
      <c r="F15" s="127"/>
      <c r="G15" s="127"/>
      <c r="H15" s="127"/>
      <c r="I15" s="127"/>
    </row>
    <row r="16" spans="1:10" x14ac:dyDescent="0.35">
      <c r="A16" s="11"/>
    </row>
    <row r="17" spans="1:9" x14ac:dyDescent="0.35">
      <c r="A17" s="11"/>
      <c r="B17" s="94" t="s">
        <v>56</v>
      </c>
      <c r="C17" s="129" t="s">
        <v>57</v>
      </c>
      <c r="D17" s="129"/>
      <c r="E17" s="129"/>
      <c r="F17" s="129"/>
      <c r="G17" s="129"/>
      <c r="H17" s="129"/>
      <c r="I17" s="129"/>
    </row>
    <row r="18" spans="1:9" ht="15.65" customHeight="1" x14ac:dyDescent="0.35">
      <c r="A18" s="11"/>
      <c r="B18" s="93">
        <v>76</v>
      </c>
      <c r="C18" s="130" t="s">
        <v>91</v>
      </c>
      <c r="D18" s="131"/>
      <c r="E18" s="131"/>
      <c r="F18" s="131"/>
      <c r="G18" s="131"/>
      <c r="H18" s="131"/>
      <c r="I18" s="131"/>
    </row>
    <row r="19" spans="1:9" ht="15" customHeight="1" x14ac:dyDescent="0.35">
      <c r="A19" s="11"/>
    </row>
    <row r="20" spans="1:9" ht="15" customHeight="1" x14ac:dyDescent="0.35">
      <c r="A20" s="11"/>
      <c r="B20" s="17" t="s">
        <v>58</v>
      </c>
    </row>
    <row r="21" spans="1:9" ht="15" customHeight="1" x14ac:dyDescent="0.35">
      <c r="A21" s="11"/>
      <c r="B21" s="18" t="s">
        <v>59</v>
      </c>
    </row>
    <row r="22" spans="1:9" ht="15" customHeight="1" x14ac:dyDescent="0.35">
      <c r="A22" s="11"/>
    </row>
    <row r="23" spans="1:9" ht="15" hidden="1" customHeight="1" x14ac:dyDescent="0.35">
      <c r="A23" s="11"/>
    </row>
    <row r="24" spans="1:9" ht="15" hidden="1" customHeight="1" x14ac:dyDescent="0.35">
      <c r="A24" s="11"/>
    </row>
    <row r="25" spans="1:9" x14ac:dyDescent="0.35"/>
    <row r="26" spans="1:9" x14ac:dyDescent="0.35"/>
    <row r="27" spans="1:9" x14ac:dyDescent="0.35"/>
    <row r="28" spans="1:9" x14ac:dyDescent="0.35"/>
    <row r="29" spans="1:9" x14ac:dyDescent="0.35"/>
    <row r="30" spans="1:9" x14ac:dyDescent="0.35"/>
    <row r="31" spans="1:9" x14ac:dyDescent="0.35"/>
    <row r="32" spans="1: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sheetData>
  <mergeCells count="13">
    <mergeCell ref="B2:I2"/>
    <mergeCell ref="C7:D7"/>
    <mergeCell ref="C17:I17"/>
    <mergeCell ref="C18:I18"/>
    <mergeCell ref="I10:I11"/>
    <mergeCell ref="C12:D12"/>
    <mergeCell ref="B15:I15"/>
    <mergeCell ref="B10:B11"/>
    <mergeCell ref="C10:D11"/>
    <mergeCell ref="E10:E11"/>
    <mergeCell ref="F10:F11"/>
    <mergeCell ref="G10:G11"/>
    <mergeCell ref="H10:H11"/>
  </mergeCells>
  <conditionalFormatting sqref="G12">
    <cfRule type="iconSet" priority="10">
      <iconSet iconSet="4TrafficLights" showValue="0">
        <cfvo type="percent" val="0"/>
        <cfvo type="num" val="1"/>
        <cfvo type="num" val="2"/>
        <cfvo type="num" val="3"/>
      </iconSet>
    </cfRule>
  </conditionalFormatting>
  <conditionalFormatting sqref="H12">
    <cfRule type="iconSet" priority="1">
      <iconSet iconSet="4TrafficLights" showValue="0">
        <cfvo type="percent" val="0"/>
        <cfvo type="num" val="1"/>
        <cfvo type="num" val="2"/>
        <cfvo type="num" val="3"/>
      </iconSet>
    </cfRule>
  </conditionalFormatting>
  <hyperlinks>
    <hyperlink ref="B12" location="F1.1!A1" display="F1.1" xr:uid="{842EF8F9-D192-42AE-80A0-D0D4E26A8FCB}"/>
    <hyperlink ref="B21" r:id="rId1" xr:uid="{8D22BE71-5E0F-4E69-9BAE-99183878FC0F}"/>
  </hyperlinks>
  <pageMargins left="0.7" right="0.7" top="0.75" bottom="0.75" header="0.3" footer="0.3"/>
  <pageSetup paperSize="9"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0A148-DBE4-44B9-A3A1-6C2C3F586ABB}">
  <dimension ref="A1:AD95"/>
  <sheetViews>
    <sheetView zoomScale="84" zoomScaleNormal="84" workbookViewId="0">
      <selection activeCell="L49" sqref="L49"/>
    </sheetView>
  </sheetViews>
  <sheetFormatPr defaultColWidth="0" defaultRowHeight="15.5" zeroHeight="1" x14ac:dyDescent="0.35"/>
  <cols>
    <col min="1" max="1" width="4.23046875" style="62" customWidth="1"/>
    <col min="2" max="2" width="18.53515625" style="62" customWidth="1"/>
    <col min="3" max="3" width="40" style="62" customWidth="1"/>
    <col min="4" max="4" width="7.69140625" style="62" customWidth="1"/>
    <col min="5" max="5" width="11" style="62" customWidth="1"/>
    <col min="6" max="6" width="12.69140625" style="62" customWidth="1"/>
    <col min="7" max="7" width="10.07421875" style="62" bestFit="1" customWidth="1"/>
    <col min="8" max="8" width="17.3046875" style="62" customWidth="1"/>
    <col min="9" max="11" width="9.4609375" style="62" bestFit="1" customWidth="1"/>
    <col min="12" max="12" width="17.69140625" style="62" customWidth="1"/>
    <col min="13" max="13" width="9.4609375" style="62" bestFit="1" customWidth="1"/>
    <col min="14" max="15" width="9.4609375" style="62" hidden="1" customWidth="1"/>
    <col min="16" max="18" width="9.07421875" style="62" hidden="1" customWidth="1"/>
    <col min="19" max="20" width="9.4609375" style="62" hidden="1" customWidth="1"/>
    <col min="21" max="21" width="9.07421875" style="62" hidden="1" customWidth="1"/>
    <col min="22" max="22" width="9.4609375" style="62" hidden="1" customWidth="1"/>
    <col min="23" max="24" width="8.3046875" style="62" hidden="1" customWidth="1"/>
    <col min="25" max="25" width="8.07421875" style="62" hidden="1" customWidth="1"/>
    <col min="26" max="26" width="7.23046875" style="62" hidden="1" customWidth="1"/>
    <col min="27" max="27" width="8.07421875" style="62" hidden="1" customWidth="1"/>
    <col min="28" max="28" width="8.4609375" style="62" hidden="1" customWidth="1"/>
    <col min="29" max="29" width="7.53515625" style="62" hidden="1" customWidth="1"/>
    <col min="30" max="30" width="4.765625" style="62" hidden="1" customWidth="1"/>
    <col min="31" max="33" width="9.23046875" style="62" hidden="1" customWidth="1"/>
    <col min="34" max="16384" width="9.23046875" style="62" hidden="1"/>
  </cols>
  <sheetData>
    <row r="1" spans="1:29" s="24" customFormat="1" x14ac:dyDescent="0.35">
      <c r="A1" s="33"/>
      <c r="B1" s="34"/>
      <c r="C1" s="34"/>
      <c r="D1" s="34"/>
      <c r="E1" s="34"/>
      <c r="F1" s="34"/>
      <c r="G1" s="34"/>
      <c r="H1" s="34"/>
      <c r="I1" s="38"/>
      <c r="J1" s="39"/>
      <c r="K1" s="39"/>
      <c r="L1" s="39"/>
      <c r="M1" s="39"/>
      <c r="V1" s="25"/>
      <c r="W1" s="25"/>
      <c r="X1" s="25"/>
      <c r="Y1" s="25"/>
      <c r="Z1" s="25"/>
      <c r="AA1" s="25"/>
      <c r="AB1" s="25"/>
      <c r="AC1" s="25"/>
    </row>
    <row r="2" spans="1:29" s="24" customFormat="1" ht="65.150000000000006" customHeight="1" x14ac:dyDescent="0.35">
      <c r="A2" s="35"/>
      <c r="B2" s="147" t="s">
        <v>7</v>
      </c>
      <c r="C2" s="148" t="s">
        <v>1</v>
      </c>
      <c r="D2" s="149"/>
      <c r="E2" s="30" t="s">
        <v>2</v>
      </c>
      <c r="F2" s="31" t="s">
        <v>4</v>
      </c>
      <c r="G2" s="32" t="s">
        <v>54</v>
      </c>
      <c r="H2" s="32" t="s">
        <v>64</v>
      </c>
      <c r="I2" s="32" t="s">
        <v>65</v>
      </c>
      <c r="J2" s="30" t="s">
        <v>3</v>
      </c>
      <c r="K2" s="35"/>
      <c r="L2" s="39"/>
      <c r="M2" s="39"/>
    </row>
    <row r="3" spans="1:29" s="24" customFormat="1" ht="36" customHeight="1" x14ac:dyDescent="0.35">
      <c r="A3" s="36"/>
      <c r="B3" s="147"/>
      <c r="C3" s="150" t="s">
        <v>82</v>
      </c>
      <c r="D3" s="151"/>
      <c r="E3" s="26">
        <v>1</v>
      </c>
      <c r="F3" s="29" t="s">
        <v>90</v>
      </c>
      <c r="G3" s="27">
        <f>J7</f>
        <v>3</v>
      </c>
      <c r="H3" s="28" t="s">
        <v>67</v>
      </c>
      <c r="I3" s="70" t="str">
        <f>J8</f>
        <v>x</v>
      </c>
      <c r="J3" s="29" t="s">
        <v>66</v>
      </c>
      <c r="K3" s="35"/>
      <c r="L3" s="39"/>
      <c r="M3" s="39"/>
    </row>
    <row r="4" spans="1:29" s="24" customFormat="1" x14ac:dyDescent="0.35">
      <c r="A4" s="37"/>
      <c r="B4" s="38"/>
      <c r="C4" s="38"/>
      <c r="D4" s="38"/>
      <c r="E4" s="38"/>
      <c r="F4" s="38"/>
      <c r="G4" s="38"/>
      <c r="H4" s="38"/>
      <c r="I4" s="38"/>
      <c r="J4" s="38"/>
      <c r="K4" s="38"/>
      <c r="L4" s="38"/>
      <c r="M4" s="38"/>
    </row>
    <row r="5" spans="1:29" s="24" customFormat="1" x14ac:dyDescent="0.35">
      <c r="A5" s="40"/>
      <c r="B5" s="41"/>
      <c r="C5" s="42"/>
    </row>
    <row r="6" spans="1:29" s="24" customFormat="1" x14ac:dyDescent="0.35">
      <c r="A6" s="40"/>
      <c r="H6" s="43"/>
      <c r="I6" s="43" t="s">
        <v>69</v>
      </c>
      <c r="J6" s="43" t="s">
        <v>70</v>
      </c>
    </row>
    <row r="7" spans="1:29" s="24" customFormat="1" x14ac:dyDescent="0.35">
      <c r="H7" s="43" t="s">
        <v>54</v>
      </c>
      <c r="I7" s="44">
        <f>(I37-I33)/I33</f>
        <v>-0.13240338348387132</v>
      </c>
      <c r="J7" s="45">
        <f>IF(I7="No data",0,IF(I7&gt;0.05,1,IF(I7&lt;-0.05,3,2)))</f>
        <v>3</v>
      </c>
    </row>
    <row r="8" spans="1:29" s="24" customFormat="1" ht="25" x14ac:dyDescent="0.35">
      <c r="H8" s="43" t="s">
        <v>65</v>
      </c>
      <c r="I8" s="71">
        <f>J37</f>
        <v>0.70391123929238153</v>
      </c>
      <c r="J8" s="70" t="s">
        <v>85</v>
      </c>
    </row>
    <row r="9" spans="1:29" s="24" customFormat="1" x14ac:dyDescent="0.35"/>
    <row r="10" spans="1:29" s="24" customFormat="1" x14ac:dyDescent="0.35"/>
    <row r="11" spans="1:29" s="24" customFormat="1" ht="46" x14ac:dyDescent="0.35">
      <c r="H11" s="46" t="s">
        <v>35</v>
      </c>
      <c r="I11" s="72" t="s">
        <v>88</v>
      </c>
      <c r="J11" s="43" t="s">
        <v>38</v>
      </c>
      <c r="K11" s="43" t="s">
        <v>34</v>
      </c>
      <c r="L11" s="43" t="s">
        <v>71</v>
      </c>
    </row>
    <row r="12" spans="1:29" s="24" customFormat="1" x14ac:dyDescent="0.35">
      <c r="H12" s="46" t="s">
        <v>8</v>
      </c>
      <c r="I12" s="69">
        <v>295.76829938040419</v>
      </c>
      <c r="J12" s="47"/>
      <c r="K12" s="48"/>
      <c r="L12" s="48"/>
    </row>
    <row r="13" spans="1:29" s="24" customFormat="1" x14ac:dyDescent="0.35">
      <c r="H13" s="46" t="s">
        <v>9</v>
      </c>
      <c r="I13" s="69">
        <v>444.95446170542965</v>
      </c>
      <c r="J13" s="49"/>
      <c r="K13" s="50"/>
      <c r="L13" s="51"/>
    </row>
    <row r="14" spans="1:29" s="24" customFormat="1" x14ac:dyDescent="0.35">
      <c r="H14" s="46" t="s">
        <v>10</v>
      </c>
      <c r="I14" s="69">
        <v>295.76829938040419</v>
      </c>
      <c r="J14" s="50">
        <f>(I14-$I$12)/$I$12</f>
        <v>0</v>
      </c>
      <c r="K14" s="50">
        <f>(I14-I13)/I13</f>
        <v>-0.33528411368934696</v>
      </c>
      <c r="L14" s="51">
        <f>I14</f>
        <v>295.76829938040419</v>
      </c>
    </row>
    <row r="15" spans="1:29" s="24" customFormat="1" x14ac:dyDescent="0.35">
      <c r="H15" s="46" t="s">
        <v>11</v>
      </c>
      <c r="I15" s="69">
        <v>301.09304847543643</v>
      </c>
      <c r="J15" s="50">
        <f>(I15-$I$12)/$I$12</f>
        <v>1.8003109549559224E-2</v>
      </c>
      <c r="K15" s="50">
        <f t="shared" ref="K15:K37" si="0">(I15-I14)/I14</f>
        <v>1.8003109549559224E-2</v>
      </c>
      <c r="L15" s="51">
        <f>L14+(($L$37-$I$14)/24)</f>
        <v>299.95835028829322</v>
      </c>
    </row>
    <row r="16" spans="1:29" s="24" customFormat="1" x14ac:dyDescent="0.35">
      <c r="H16" s="46" t="s">
        <v>12</v>
      </c>
      <c r="I16" s="69">
        <v>344.69634957946187</v>
      </c>
      <c r="J16" s="50">
        <f>(I16-$I$12)/$I$12</f>
        <v>0.16542695854003128</v>
      </c>
      <c r="K16" s="50">
        <f t="shared" si="0"/>
        <v>0.14481669810979594</v>
      </c>
      <c r="L16" s="51">
        <f t="shared" ref="L16:L36" si="1">L15+(($L$37-$I$14)/24)</f>
        <v>304.14840119618225</v>
      </c>
    </row>
    <row r="17" spans="1:30" s="24" customFormat="1" x14ac:dyDescent="0.35">
      <c r="H17" s="46" t="s">
        <v>13</v>
      </c>
      <c r="I17" s="69">
        <v>444.33974799665521</v>
      </c>
      <c r="J17" s="50">
        <f t="shared" ref="J17:J36" si="2">(I17-$I$12)/$I$12</f>
        <v>0.50232377481795287</v>
      </c>
      <c r="K17" s="50">
        <f t="shared" si="0"/>
        <v>0.28907587370379978</v>
      </c>
      <c r="L17" s="51">
        <f t="shared" si="1"/>
        <v>308.33845210407128</v>
      </c>
    </row>
    <row r="18" spans="1:30" s="24" customFormat="1" x14ac:dyDescent="0.35">
      <c r="H18" s="46" t="s">
        <v>14</v>
      </c>
      <c r="I18" s="69">
        <v>461.9118213179562</v>
      </c>
      <c r="J18" s="50">
        <f t="shared" si="2"/>
        <v>0.56173539316282683</v>
      </c>
      <c r="K18" s="50">
        <f t="shared" si="0"/>
        <v>3.9546480819071951E-2</v>
      </c>
      <c r="L18" s="51">
        <f t="shared" si="1"/>
        <v>312.52850301196031</v>
      </c>
    </row>
    <row r="19" spans="1:30" s="24" customFormat="1" x14ac:dyDescent="0.35">
      <c r="H19" s="46" t="s">
        <v>15</v>
      </c>
      <c r="I19" s="69">
        <v>486.93852797896272</v>
      </c>
      <c r="J19" s="50">
        <f t="shared" si="2"/>
        <v>0.64635131283181835</v>
      </c>
      <c r="K19" s="50">
        <f t="shared" si="0"/>
        <v>5.4180701826592653E-2</v>
      </c>
      <c r="L19" s="51">
        <f t="shared" si="1"/>
        <v>316.71855391984934</v>
      </c>
    </row>
    <row r="20" spans="1:30" s="24" customFormat="1" x14ac:dyDescent="0.35">
      <c r="H20" s="46" t="s">
        <v>16</v>
      </c>
      <c r="I20" s="69">
        <v>448.50544120684089</v>
      </c>
      <c r="J20" s="50">
        <f>(I20-$I$12)/$I$12</f>
        <v>0.51640808750092893</v>
      </c>
      <c r="K20" s="50">
        <f t="shared" si="0"/>
        <v>-7.8928005413000032E-2</v>
      </c>
      <c r="L20" s="51">
        <f t="shared" si="1"/>
        <v>320.90860482773837</v>
      </c>
    </row>
    <row r="21" spans="1:30" s="24" customFormat="1" x14ac:dyDescent="0.35">
      <c r="H21" s="46" t="s">
        <v>17</v>
      </c>
      <c r="I21" s="69">
        <v>439.48157871770047</v>
      </c>
      <c r="J21" s="50">
        <f t="shared" si="2"/>
        <v>0.48589818326831091</v>
      </c>
      <c r="K21" s="50">
        <f t="shared" si="0"/>
        <v>-2.0119850641853874E-2</v>
      </c>
      <c r="L21" s="51">
        <f t="shared" si="1"/>
        <v>325.0986557356274</v>
      </c>
    </row>
    <row r="22" spans="1:30" s="24" customFormat="1" x14ac:dyDescent="0.35">
      <c r="H22" s="46" t="s">
        <v>18</v>
      </c>
      <c r="I22" s="69">
        <v>490.98723376276882</v>
      </c>
      <c r="J22" s="50">
        <f t="shared" si="2"/>
        <v>0.66004008810722015</v>
      </c>
      <c r="K22" s="50">
        <f t="shared" si="0"/>
        <v>0.11719639124658929</v>
      </c>
      <c r="L22" s="51">
        <f t="shared" si="1"/>
        <v>329.28870664351643</v>
      </c>
    </row>
    <row r="23" spans="1:30" s="24" customFormat="1" x14ac:dyDescent="0.35">
      <c r="H23" s="46" t="s">
        <v>19</v>
      </c>
      <c r="I23" s="69">
        <v>521.77033122016871</v>
      </c>
      <c r="J23" s="50">
        <f t="shared" si="2"/>
        <v>0.76411850868808173</v>
      </c>
      <c r="K23" s="50">
        <f t="shared" si="0"/>
        <v>6.2696329640769058E-2</v>
      </c>
      <c r="L23" s="51">
        <f t="shared" si="1"/>
        <v>333.47875755140547</v>
      </c>
    </row>
    <row r="24" spans="1:30" s="24" customFormat="1" x14ac:dyDescent="0.35">
      <c r="H24" s="46" t="s">
        <v>20</v>
      </c>
      <c r="I24" s="69">
        <v>526.63899840199053</v>
      </c>
      <c r="J24" s="50">
        <f t="shared" si="2"/>
        <v>0.78057959390925324</v>
      </c>
      <c r="K24" s="50">
        <f t="shared" si="0"/>
        <v>9.3310540874111409E-3</v>
      </c>
      <c r="L24" s="51">
        <f t="shared" si="1"/>
        <v>337.6688084592945</v>
      </c>
    </row>
    <row r="25" spans="1:30" s="24" customFormat="1" x14ac:dyDescent="0.35">
      <c r="H25" s="46" t="s">
        <v>21</v>
      </c>
      <c r="I25" s="69">
        <v>539.93128082677936</v>
      </c>
      <c r="J25" s="50">
        <f t="shared" si="2"/>
        <v>0.82552113244679914</v>
      </c>
      <c r="K25" s="50">
        <f t="shared" si="0"/>
        <v>2.5239836899892187E-2</v>
      </c>
      <c r="L25" s="51">
        <f t="shared" si="1"/>
        <v>341.85885936718353</v>
      </c>
    </row>
    <row r="26" spans="1:30" s="24" customFormat="1" x14ac:dyDescent="0.35">
      <c r="H26" s="46" t="s">
        <v>22</v>
      </c>
      <c r="I26" s="69">
        <v>525.8670276681072</v>
      </c>
      <c r="J26" s="50">
        <f t="shared" si="2"/>
        <v>0.77796954159634313</v>
      </c>
      <c r="K26" s="50">
        <f t="shared" si="0"/>
        <v>-2.6048228095130962E-2</v>
      </c>
      <c r="L26" s="51">
        <f t="shared" si="1"/>
        <v>346.04891027507256</v>
      </c>
    </row>
    <row r="27" spans="1:30" s="24" customFormat="1" x14ac:dyDescent="0.35">
      <c r="H27" s="46" t="s">
        <v>23</v>
      </c>
      <c r="I27" s="69">
        <v>521.75571888883121</v>
      </c>
      <c r="J27" s="50">
        <f t="shared" si="2"/>
        <v>0.7640691040312334</v>
      </c>
      <c r="K27" s="50">
        <f t="shared" si="0"/>
        <v>-7.8181528085285775E-3</v>
      </c>
      <c r="L27" s="51">
        <f t="shared" si="1"/>
        <v>350.23896118296159</v>
      </c>
    </row>
    <row r="28" spans="1:30" s="24" customFormat="1" x14ac:dyDescent="0.35">
      <c r="H28" s="46" t="s">
        <v>24</v>
      </c>
      <c r="I28" s="69">
        <v>541.78822437459951</v>
      </c>
      <c r="J28" s="50">
        <f t="shared" si="2"/>
        <v>0.83179950491507981</v>
      </c>
      <c r="K28" s="50">
        <f t="shared" si="0"/>
        <v>3.8394414781750687E-2</v>
      </c>
      <c r="L28" s="51">
        <f t="shared" si="1"/>
        <v>354.42901209085062</v>
      </c>
    </row>
    <row r="29" spans="1:30" s="24" customFormat="1" x14ac:dyDescent="0.35">
      <c r="H29" s="46" t="s">
        <v>25</v>
      </c>
      <c r="I29" s="69">
        <v>565.55405236486149</v>
      </c>
      <c r="J29" s="50">
        <f t="shared" si="2"/>
        <v>0.91215236233775931</v>
      </c>
      <c r="K29" s="50">
        <f t="shared" si="0"/>
        <v>4.3865530701955563E-2</v>
      </c>
      <c r="L29" s="51">
        <f t="shared" si="1"/>
        <v>358.61906299873965</v>
      </c>
    </row>
    <row r="30" spans="1:30" s="24" customFormat="1" x14ac:dyDescent="0.35">
      <c r="H30" s="46" t="s">
        <v>26</v>
      </c>
      <c r="I30" s="69">
        <v>578.65882799389669</v>
      </c>
      <c r="J30" s="50">
        <f t="shared" si="2"/>
        <v>0.95645993572032928</v>
      </c>
      <c r="K30" s="50">
        <f t="shared" si="0"/>
        <v>2.3171570558530433E-2</v>
      </c>
      <c r="L30" s="51">
        <f t="shared" si="1"/>
        <v>362.80911390662868</v>
      </c>
    </row>
    <row r="31" spans="1:30" s="24" customFormat="1" x14ac:dyDescent="0.35">
      <c r="H31" s="46" t="s">
        <v>27</v>
      </c>
      <c r="I31" s="69">
        <v>580.00162779924779</v>
      </c>
      <c r="J31" s="50">
        <f t="shared" si="2"/>
        <v>0.96099997536678261</v>
      </c>
      <c r="K31" s="50">
        <f t="shared" si="0"/>
        <v>2.3205380102924045E-3</v>
      </c>
      <c r="L31" s="51">
        <f t="shared" si="1"/>
        <v>366.99916481451771</v>
      </c>
    </row>
    <row r="32" spans="1:30" s="52" customFormat="1" ht="16" thickBot="1" x14ac:dyDescent="0.4">
      <c r="A32" s="24"/>
      <c r="B32" s="24"/>
      <c r="C32" s="24"/>
      <c r="D32" s="24"/>
      <c r="E32" s="24"/>
      <c r="F32" s="24"/>
      <c r="G32" s="24"/>
      <c r="H32" s="75" t="s">
        <v>28</v>
      </c>
      <c r="I32" s="76">
        <v>578.70873178120405</v>
      </c>
      <c r="J32" s="77">
        <f t="shared" si="2"/>
        <v>0.95662866167037841</v>
      </c>
      <c r="K32" s="77">
        <f t="shared" si="0"/>
        <v>-2.229124809441459E-3</v>
      </c>
      <c r="L32" s="78">
        <f t="shared" si="1"/>
        <v>371.18921572240674</v>
      </c>
      <c r="M32" s="24"/>
      <c r="N32" s="24"/>
      <c r="O32" s="24"/>
      <c r="P32" s="24"/>
      <c r="Q32" s="24"/>
      <c r="R32" s="24"/>
      <c r="S32" s="24"/>
      <c r="T32" s="24"/>
      <c r="U32" s="24"/>
      <c r="V32" s="24"/>
      <c r="W32" s="24"/>
      <c r="X32" s="24"/>
      <c r="Y32" s="24"/>
      <c r="Z32" s="24"/>
      <c r="AA32" s="24"/>
      <c r="AB32" s="24"/>
      <c r="AC32" s="24"/>
      <c r="AD32" s="24"/>
    </row>
    <row r="33" spans="2:24" s="24" customFormat="1" x14ac:dyDescent="0.35">
      <c r="H33" s="79" t="s">
        <v>29</v>
      </c>
      <c r="I33" s="80">
        <v>580.87240077577678</v>
      </c>
      <c r="J33" s="81">
        <f t="shared" si="2"/>
        <v>0.96394408052731928</v>
      </c>
      <c r="K33" s="81">
        <f t="shared" si="0"/>
        <v>3.7387875380991533E-3</v>
      </c>
      <c r="L33" s="82">
        <f t="shared" si="1"/>
        <v>375.37926663029577</v>
      </c>
    </row>
    <row r="34" spans="2:24" s="24" customFormat="1" x14ac:dyDescent="0.35">
      <c r="H34" s="83" t="s">
        <v>30</v>
      </c>
      <c r="I34" s="69">
        <v>576.74695103147667</v>
      </c>
      <c r="J34" s="50">
        <f t="shared" si="2"/>
        <v>0.94999583200662785</v>
      </c>
      <c r="K34" s="50">
        <f t="shared" si="0"/>
        <v>-7.1021617463498362E-3</v>
      </c>
      <c r="L34" s="84">
        <f t="shared" si="1"/>
        <v>379.56931753818481</v>
      </c>
    </row>
    <row r="35" spans="2:24" s="24" customFormat="1" x14ac:dyDescent="0.35">
      <c r="H35" s="83" t="s">
        <v>31</v>
      </c>
      <c r="I35" s="69">
        <v>570.4435686882689</v>
      </c>
      <c r="J35" s="50">
        <f t="shared" si="2"/>
        <v>0.92868393902684432</v>
      </c>
      <c r="K35" s="50">
        <f t="shared" si="0"/>
        <v>-1.0929199247494172E-2</v>
      </c>
      <c r="L35" s="84">
        <f t="shared" si="1"/>
        <v>383.75936844607384</v>
      </c>
    </row>
    <row r="36" spans="2:24" s="24" customFormat="1" x14ac:dyDescent="0.35">
      <c r="H36" s="83" t="s">
        <v>32</v>
      </c>
      <c r="I36" s="69">
        <v>541.05525446967931</v>
      </c>
      <c r="J36" s="50">
        <f t="shared" si="2"/>
        <v>0.82932131537801423</v>
      </c>
      <c r="K36" s="50">
        <f t="shared" si="0"/>
        <v>-5.1518354893837812E-2</v>
      </c>
      <c r="L36" s="84">
        <f t="shared" si="1"/>
        <v>387.94941935396287</v>
      </c>
    </row>
    <row r="37" spans="2:24" s="24" customFormat="1" ht="16" thickBot="1" x14ac:dyDescent="0.4">
      <c r="H37" s="85" t="s">
        <v>33</v>
      </c>
      <c r="I37" s="86">
        <v>503.96292954066462</v>
      </c>
      <c r="J37" s="87">
        <f>(I37-$I$12)/$I$12</f>
        <v>0.70391123929238153</v>
      </c>
      <c r="K37" s="87">
        <f t="shared" si="0"/>
        <v>-6.8555521127636229E-2</v>
      </c>
      <c r="L37" s="88">
        <f>C68</f>
        <v>396.32952116974161</v>
      </c>
    </row>
    <row r="38" spans="2:24" s="24" customFormat="1" x14ac:dyDescent="0.35">
      <c r="B38" s="53"/>
      <c r="C38" s="53"/>
      <c r="D38" s="53"/>
      <c r="E38" s="53"/>
      <c r="F38" s="53"/>
      <c r="G38" s="53"/>
      <c r="M38" s="53"/>
      <c r="N38" s="53"/>
      <c r="O38" s="53"/>
      <c r="P38" s="53"/>
      <c r="Q38" s="53"/>
      <c r="R38" s="53"/>
      <c r="S38" s="53"/>
      <c r="T38" s="53"/>
      <c r="U38" s="53"/>
      <c r="V38" s="53"/>
      <c r="W38" s="53"/>
      <c r="X38" s="53"/>
    </row>
    <row r="39" spans="2:24" s="24" customFormat="1" x14ac:dyDescent="0.35">
      <c r="B39" s="53"/>
      <c r="C39" s="53"/>
      <c r="D39" s="53"/>
      <c r="E39" s="53"/>
      <c r="F39" s="53"/>
      <c r="G39" s="53"/>
      <c r="M39" s="53"/>
      <c r="N39" s="53"/>
      <c r="O39" s="53"/>
      <c r="P39" s="53"/>
      <c r="Q39" s="53"/>
      <c r="R39" s="53"/>
      <c r="S39" s="53"/>
      <c r="T39" s="53"/>
      <c r="U39" s="53"/>
      <c r="V39" s="53"/>
      <c r="W39" s="53"/>
      <c r="X39" s="53"/>
    </row>
    <row r="40" spans="2:24" s="24" customFormat="1" x14ac:dyDescent="0.35">
      <c r="B40" s="152" t="s">
        <v>95</v>
      </c>
      <c r="C40" s="153"/>
      <c r="D40" s="153"/>
      <c r="E40" s="153"/>
      <c r="F40" s="153"/>
      <c r="G40" s="153"/>
      <c r="H40" s="153"/>
      <c r="I40" s="153"/>
      <c r="M40" s="53"/>
      <c r="N40" s="53"/>
      <c r="O40" s="53"/>
      <c r="P40" s="53"/>
      <c r="Q40" s="53"/>
      <c r="R40" s="53"/>
      <c r="S40" s="53"/>
      <c r="T40" s="53"/>
      <c r="U40" s="53"/>
      <c r="V40" s="53"/>
      <c r="W40" s="53"/>
      <c r="X40" s="53"/>
    </row>
    <row r="41" spans="2:24" s="24" customFormat="1" x14ac:dyDescent="0.35">
      <c r="B41" s="154" t="s">
        <v>83</v>
      </c>
      <c r="C41" s="155"/>
      <c r="D41" s="155"/>
      <c r="E41" s="155"/>
      <c r="F41" s="155"/>
      <c r="G41" s="155"/>
      <c r="H41" s="155"/>
      <c r="I41" s="155"/>
      <c r="M41" s="53"/>
      <c r="N41" s="53"/>
      <c r="O41" s="53"/>
      <c r="P41" s="53"/>
      <c r="Q41" s="53"/>
      <c r="R41" s="53"/>
      <c r="S41" s="53"/>
      <c r="T41" s="53"/>
      <c r="U41" s="53"/>
      <c r="V41" s="53"/>
      <c r="W41" s="53"/>
      <c r="X41" s="53"/>
    </row>
    <row r="42" spans="2:24" s="24" customFormat="1" x14ac:dyDescent="0.35">
      <c r="M42" s="53"/>
      <c r="N42" s="53"/>
      <c r="O42" s="53"/>
      <c r="P42" s="53"/>
      <c r="Q42" s="53"/>
      <c r="R42" s="53"/>
      <c r="S42" s="53"/>
      <c r="T42" s="53"/>
      <c r="U42" s="53"/>
      <c r="V42" s="53"/>
      <c r="W42" s="53"/>
      <c r="X42" s="53"/>
    </row>
    <row r="43" spans="2:24" s="24" customFormat="1" x14ac:dyDescent="0.35">
      <c r="B43" s="153" t="s">
        <v>5</v>
      </c>
      <c r="C43" s="153"/>
      <c r="D43" s="153"/>
      <c r="E43" s="153"/>
      <c r="F43" s="153"/>
      <c r="G43" s="153"/>
      <c r="H43" s="153"/>
      <c r="I43" s="153"/>
      <c r="M43" s="53"/>
      <c r="N43" s="53"/>
      <c r="O43" s="53"/>
      <c r="P43" s="53"/>
      <c r="Q43" s="53"/>
      <c r="R43" s="53"/>
      <c r="S43" s="53"/>
      <c r="T43" s="53"/>
      <c r="U43" s="53"/>
      <c r="V43" s="53"/>
      <c r="W43" s="53"/>
      <c r="X43" s="53"/>
    </row>
    <row r="44" spans="2:24" s="24" customFormat="1" x14ac:dyDescent="0.35">
      <c r="B44" s="156" t="s">
        <v>86</v>
      </c>
      <c r="C44" s="157"/>
      <c r="D44" s="157"/>
      <c r="E44" s="157"/>
      <c r="F44" s="157"/>
      <c r="G44" s="157"/>
      <c r="H44" s="157"/>
      <c r="I44" s="158"/>
      <c r="M44" s="53"/>
      <c r="N44" s="53"/>
      <c r="O44" s="53"/>
      <c r="P44" s="53"/>
      <c r="Q44" s="53"/>
      <c r="R44" s="53"/>
      <c r="S44" s="53"/>
      <c r="T44" s="53"/>
      <c r="U44" s="53"/>
      <c r="V44" s="53"/>
      <c r="W44" s="53"/>
      <c r="X44" s="53"/>
    </row>
    <row r="45" spans="2:24" s="24" customFormat="1" x14ac:dyDescent="0.35">
      <c r="B45" s="159"/>
      <c r="C45" s="159"/>
      <c r="D45" s="159"/>
      <c r="E45" s="159"/>
      <c r="F45" s="159"/>
      <c r="G45" s="159"/>
      <c r="H45" s="159"/>
      <c r="I45" s="159"/>
      <c r="M45" s="53"/>
      <c r="N45" s="53"/>
      <c r="O45" s="53"/>
      <c r="P45" s="53"/>
      <c r="Q45" s="53"/>
      <c r="R45" s="53"/>
      <c r="S45" s="53"/>
      <c r="T45" s="53"/>
      <c r="U45" s="53"/>
      <c r="V45" s="53"/>
      <c r="W45" s="53"/>
      <c r="X45" s="53"/>
    </row>
    <row r="46" spans="2:24" s="24" customFormat="1" x14ac:dyDescent="0.35">
      <c r="M46" s="53"/>
      <c r="N46" s="53"/>
      <c r="O46" s="53"/>
      <c r="P46" s="53"/>
      <c r="Q46" s="53"/>
      <c r="R46" s="53"/>
      <c r="S46" s="53"/>
      <c r="T46" s="53"/>
      <c r="U46" s="53"/>
      <c r="V46" s="53"/>
      <c r="W46" s="53"/>
      <c r="X46" s="53"/>
    </row>
    <row r="47" spans="2:24" s="24" customFormat="1" x14ac:dyDescent="0.35">
      <c r="B47" s="160" t="s">
        <v>6</v>
      </c>
      <c r="C47" s="161"/>
      <c r="D47" s="161"/>
      <c r="E47" s="161"/>
      <c r="F47" s="161"/>
      <c r="G47" s="161"/>
      <c r="H47" s="161"/>
      <c r="I47" s="162"/>
      <c r="J47" s="54"/>
      <c r="K47" s="54"/>
      <c r="L47" s="54"/>
      <c r="M47" s="54"/>
      <c r="N47" s="54"/>
      <c r="O47" s="54"/>
      <c r="P47" s="54"/>
      <c r="Q47" s="54"/>
      <c r="R47" s="54"/>
      <c r="S47" s="54"/>
      <c r="T47" s="54"/>
      <c r="U47" s="54"/>
      <c r="V47" s="54"/>
      <c r="W47" s="54"/>
      <c r="X47" s="54"/>
    </row>
    <row r="48" spans="2:24" s="24" customFormat="1" ht="38.25" customHeight="1" x14ac:dyDescent="0.35">
      <c r="B48" s="163" t="s">
        <v>39</v>
      </c>
      <c r="C48" s="164"/>
      <c r="D48" s="164"/>
      <c r="E48" s="164"/>
      <c r="F48" s="164"/>
      <c r="G48" s="164"/>
      <c r="H48" s="164"/>
      <c r="I48" s="165"/>
      <c r="J48" s="54"/>
      <c r="K48" s="54"/>
      <c r="L48" s="54"/>
      <c r="M48" s="54"/>
      <c r="N48" s="54"/>
      <c r="O48" s="54"/>
      <c r="P48" s="54"/>
      <c r="Q48" s="54"/>
      <c r="R48" s="54"/>
      <c r="S48" s="54"/>
      <c r="T48" s="54"/>
      <c r="U48" s="54"/>
      <c r="V48" s="54"/>
      <c r="W48" s="54"/>
      <c r="X48" s="54"/>
    </row>
    <row r="49" spans="2:24" s="24" customFormat="1" x14ac:dyDescent="0.35"/>
    <row r="50" spans="2:24" s="24" customFormat="1" x14ac:dyDescent="0.35">
      <c r="B50" s="55" t="s">
        <v>72</v>
      </c>
      <c r="C50" s="145" t="s">
        <v>73</v>
      </c>
      <c r="D50" s="146"/>
      <c r="E50" s="146"/>
      <c r="F50" s="146"/>
      <c r="G50" s="146"/>
      <c r="H50" s="146"/>
      <c r="I50" s="146"/>
      <c r="J50" s="53"/>
      <c r="K50" s="53"/>
      <c r="L50" s="53"/>
      <c r="M50" s="53"/>
      <c r="N50" s="53"/>
      <c r="O50" s="53"/>
      <c r="P50" s="53"/>
      <c r="Q50" s="53"/>
      <c r="R50" s="53"/>
      <c r="S50" s="53"/>
      <c r="T50" s="53"/>
      <c r="U50" s="53"/>
      <c r="V50" s="53"/>
      <c r="W50" s="53"/>
      <c r="X50" s="53"/>
    </row>
    <row r="51" spans="2:24" s="24" customFormat="1" x14ac:dyDescent="0.35">
      <c r="B51" s="55" t="s">
        <v>74</v>
      </c>
      <c r="C51" s="145">
        <v>44748</v>
      </c>
      <c r="D51" s="146"/>
      <c r="E51" s="146"/>
      <c r="F51" s="146"/>
      <c r="G51" s="146"/>
      <c r="H51" s="146"/>
      <c r="I51" s="146"/>
      <c r="J51" s="52"/>
      <c r="K51" s="52"/>
      <c r="L51" s="52"/>
      <c r="M51" s="52"/>
      <c r="N51" s="52"/>
      <c r="O51" s="52"/>
      <c r="P51" s="52"/>
      <c r="Q51" s="52"/>
      <c r="R51" s="52"/>
      <c r="S51" s="52"/>
      <c r="T51" s="52"/>
      <c r="U51" s="52"/>
      <c r="V51" s="52"/>
      <c r="W51" s="52"/>
      <c r="X51" s="52"/>
    </row>
    <row r="52" spans="2:24" s="24" customFormat="1" x14ac:dyDescent="0.35">
      <c r="B52" s="56" t="s">
        <v>75</v>
      </c>
      <c r="C52" s="166" t="s">
        <v>76</v>
      </c>
      <c r="D52" s="146"/>
      <c r="E52" s="146"/>
      <c r="F52" s="146"/>
      <c r="G52" s="146"/>
      <c r="H52" s="146"/>
      <c r="I52" s="146"/>
      <c r="J52" s="54"/>
      <c r="K52" s="54"/>
      <c r="L52" s="54"/>
      <c r="M52" s="54"/>
      <c r="N52" s="54"/>
      <c r="O52" s="54"/>
      <c r="P52" s="54"/>
      <c r="Q52" s="54"/>
      <c r="R52" s="54"/>
      <c r="S52" s="54"/>
      <c r="T52" s="54"/>
      <c r="U52" s="54"/>
      <c r="V52" s="54"/>
      <c r="W52" s="54"/>
      <c r="X52" s="54"/>
    </row>
    <row r="53" spans="2:24" s="24" customFormat="1" x14ac:dyDescent="0.35">
      <c r="B53" s="167" t="s">
        <v>77</v>
      </c>
      <c r="C53" s="168"/>
      <c r="D53" s="146"/>
      <c r="E53" s="146"/>
      <c r="F53" s="146"/>
      <c r="G53" s="146"/>
      <c r="H53" s="146"/>
      <c r="I53" s="146"/>
    </row>
    <row r="54" spans="2:24" s="24" customFormat="1" x14ac:dyDescent="0.35">
      <c r="B54" s="167"/>
      <c r="C54" s="169"/>
      <c r="D54" s="146"/>
      <c r="E54" s="146"/>
      <c r="F54" s="146"/>
      <c r="G54" s="146"/>
      <c r="H54" s="146"/>
      <c r="I54" s="146"/>
    </row>
    <row r="55" spans="2:24" s="24" customFormat="1" x14ac:dyDescent="0.35">
      <c r="B55" s="167"/>
      <c r="C55" s="170"/>
      <c r="D55" s="170"/>
      <c r="E55" s="170"/>
      <c r="F55" s="170"/>
      <c r="G55" s="170"/>
      <c r="H55" s="170"/>
      <c r="I55" s="170"/>
    </row>
    <row r="56" spans="2:24" s="24" customFormat="1" x14ac:dyDescent="0.35"/>
    <row r="57" spans="2:24" s="24" customFormat="1" x14ac:dyDescent="0.35"/>
    <row r="58" spans="2:24" s="24" customFormat="1" x14ac:dyDescent="0.35"/>
    <row r="59" spans="2:24" s="24" customFormat="1" x14ac:dyDescent="0.35">
      <c r="B59" s="57"/>
      <c r="C59" s="58"/>
      <c r="D59" s="58"/>
      <c r="E59" s="58"/>
      <c r="F59" s="58"/>
    </row>
    <row r="60" spans="2:24" s="24" customFormat="1" x14ac:dyDescent="0.35">
      <c r="B60" s="57"/>
      <c r="C60" s="58"/>
      <c r="D60" s="58"/>
      <c r="E60" s="58"/>
      <c r="F60" s="58"/>
    </row>
    <row r="61" spans="2:24" s="61" customFormat="1" hidden="1" x14ac:dyDescent="0.35">
      <c r="B61" s="59" t="s">
        <v>78</v>
      </c>
      <c r="C61" s="60"/>
      <c r="D61" s="60"/>
      <c r="E61" s="60"/>
      <c r="F61" s="60"/>
    </row>
    <row r="63" spans="2:24" hidden="1" x14ac:dyDescent="0.35">
      <c r="B63" s="63" t="s">
        <v>79</v>
      </c>
    </row>
    <row r="65" spans="2:3" hidden="1" x14ac:dyDescent="0.35">
      <c r="B65" s="64" t="s">
        <v>80</v>
      </c>
    </row>
    <row r="66" spans="2:3" hidden="1" x14ac:dyDescent="0.35">
      <c r="B66" s="65" t="s">
        <v>35</v>
      </c>
      <c r="C66" s="66" t="s">
        <v>84</v>
      </c>
    </row>
    <row r="67" spans="2:3" hidden="1" x14ac:dyDescent="0.35">
      <c r="B67" s="68" t="s">
        <v>8</v>
      </c>
      <c r="C67" s="73">
        <v>295.76829938040419</v>
      </c>
    </row>
    <row r="68" spans="2:3" ht="23" hidden="1" x14ac:dyDescent="0.35">
      <c r="B68" s="67" t="s">
        <v>81</v>
      </c>
      <c r="C68" s="74">
        <f>C67*1.34</f>
        <v>396.32952116974161</v>
      </c>
    </row>
    <row r="81" s="62" customFormat="1" hidden="1" x14ac:dyDescent="0.35"/>
    <row r="82" s="62" customFormat="1" hidden="1" x14ac:dyDescent="0.35"/>
    <row r="83" s="62" customFormat="1" hidden="1" x14ac:dyDescent="0.35"/>
    <row r="84" s="62" customFormat="1" hidden="1" x14ac:dyDescent="0.35"/>
    <row r="85" s="62" customFormat="1" hidden="1" x14ac:dyDescent="0.35"/>
    <row r="86" s="62" customFormat="1" hidden="1" x14ac:dyDescent="0.35"/>
    <row r="87" s="62" customFormat="1" hidden="1" x14ac:dyDescent="0.35"/>
    <row r="88" s="62" customFormat="1" hidden="1" x14ac:dyDescent="0.35"/>
    <row r="89" s="62" customFormat="1" hidden="1" x14ac:dyDescent="0.35"/>
    <row r="90" s="62" customFormat="1" hidden="1" x14ac:dyDescent="0.35"/>
    <row r="91" s="62" customFormat="1" hidden="1" x14ac:dyDescent="0.35"/>
    <row r="92" s="62" customFormat="1" hidden="1" x14ac:dyDescent="0.35"/>
    <row r="93" s="62" customFormat="1" hidden="1" x14ac:dyDescent="0.35"/>
    <row r="94" s="62" customFormat="1" hidden="1" x14ac:dyDescent="0.35"/>
    <row r="95" s="62" customFormat="1" hidden="1" x14ac:dyDescent="0.35"/>
  </sheetData>
  <mergeCells count="17">
    <mergeCell ref="C52:I52"/>
    <mergeCell ref="B53:B55"/>
    <mergeCell ref="C53:I53"/>
    <mergeCell ref="C54:I54"/>
    <mergeCell ref="C55:I55"/>
    <mergeCell ref="C51:I51"/>
    <mergeCell ref="B2:B3"/>
    <mergeCell ref="C2:D2"/>
    <mergeCell ref="C3:D3"/>
    <mergeCell ref="B40:I40"/>
    <mergeCell ref="B41:I41"/>
    <mergeCell ref="B43:I43"/>
    <mergeCell ref="B44:I44"/>
    <mergeCell ref="B45:I45"/>
    <mergeCell ref="B47:I47"/>
    <mergeCell ref="B48:I48"/>
    <mergeCell ref="C50:I50"/>
  </mergeCells>
  <conditionalFormatting sqref="J7">
    <cfRule type="iconSet" priority="10">
      <iconSet iconSet="4TrafficLights" showValue="0">
        <cfvo type="percent" val="0"/>
        <cfvo type="num" val="1"/>
        <cfvo type="num" val="2"/>
        <cfvo type="num" val="3"/>
      </iconSet>
    </cfRule>
  </conditionalFormatting>
  <conditionalFormatting sqref="C5">
    <cfRule type="iconSet" priority="11">
      <iconSet iconSet="3Flags" showValue="0">
        <cfvo type="percent" val="0"/>
        <cfvo type="num" val="2"/>
        <cfvo type="num" val="3"/>
      </iconSet>
    </cfRule>
  </conditionalFormatting>
  <conditionalFormatting sqref="H3">
    <cfRule type="iconSet" priority="4">
      <iconSet iconSet="4TrafficLights" showValue="0">
        <cfvo type="percent" val="0"/>
        <cfvo type="num" val="1"/>
        <cfvo type="num" val="2"/>
        <cfvo type="num" val="3"/>
      </iconSet>
    </cfRule>
  </conditionalFormatting>
  <conditionalFormatting sqref="G3">
    <cfRule type="iconSet" priority="5">
      <iconSet iconSet="4TrafficLights" showValue="0">
        <cfvo type="percent" val="0"/>
        <cfvo type="num" val="1"/>
        <cfvo type="num" val="2"/>
        <cfvo type="num" val="3"/>
      </iconSet>
    </cfRule>
  </conditionalFormatting>
  <conditionalFormatting sqref="J8">
    <cfRule type="iconSet" priority="2">
      <iconSet iconSet="4TrafficLights" showValue="0">
        <cfvo type="percent" val="0"/>
        <cfvo type="num" val="1"/>
        <cfvo type="num" val="2"/>
        <cfvo type="num" val="3"/>
      </iconSet>
    </cfRule>
  </conditionalFormatting>
  <conditionalFormatting sqref="I3">
    <cfRule type="iconSet" priority="1">
      <iconSet iconSet="4TrafficLights" showValue="0">
        <cfvo type="percent" val="0"/>
        <cfvo type="num" val="1"/>
        <cfvo type="num" val="2"/>
        <cfvo type="num" val="3"/>
      </iconSet>
    </cfRule>
  </conditionalFormatting>
  <hyperlinks>
    <hyperlink ref="C52" r:id="rId1" xr:uid="{591B6823-3276-45F0-9DA8-BA5383596151}"/>
  </hyperlinks>
  <pageMargins left="0.7" right="0.7" top="0.75" bottom="0.75" header="0.3" footer="0.3"/>
  <pageSetup paperSize="9" orientation="portrait" r:id="rId2"/>
  <drawing r:id="rId3"/>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FF3C5B18883D4E21973B57C2EEED7FD1" version="1.0.0">
  <systemFields>
    <field name="Objective-Id">
      <value order="0">A43191005</value>
    </field>
    <field name="Objective-Title">
      <value order="0">Carbon Budget 1 (CB1): Final Statement of Progress: supporting dataset - Performance Indicators, F-Gases</value>
    </field>
    <field name="Objective-Description">
      <value order="0"/>
    </field>
    <field name="Objective-CreationStamp">
      <value order="0">2022-11-29T11:50:50Z</value>
    </field>
    <field name="Objective-IsApproved">
      <value order="0">false</value>
    </field>
    <field name="Objective-IsPublished">
      <value order="0">true</value>
    </field>
    <field name="Objective-DatePublished">
      <value order="0">2022-12-08T15:42:01Z</value>
    </field>
    <field name="Objective-ModificationStamp">
      <value order="0">2022-12-08T15:42:01Z</value>
    </field>
    <field name="Objective-Owner">
      <value order="0">Phillips, Rebecca (CCRA - Decarbonisation &amp; Climate Risk)</value>
    </field>
    <field name="Objective-Path">
      <value order="0">Objective Global Folder:#Business File Plan:WG Organisational Groups:NEW - Post April 2022 - Climate Change &amp; Rural Affairs:Climate Change &amp; Rural Affairs (CCRA) - Decarbonisation &amp; Energy:1 - Save:Brexit Implications:# LEGACY VFP - DESD Climate Action and Resilience &amp; Natural Resource Management:Carbon Budgeting Portfolio:03 - Policy Development &amp; Evidence:Decarbonisation Programme - Low Carbon Delivery Plan 2 - 2019-2025:**001 - Oral Statement 6th December - Final documents for publication (Temp folder - to be moved once new file structure in place)</value>
    </field>
    <field name="Objective-Parent">
      <value order="0">**001 - Oral Statement 6th December - Final documents for publication (Temp folder - to be moved once new file structure in place)</value>
    </field>
    <field name="Objective-State">
      <value order="0">Published</value>
    </field>
    <field name="Objective-VersionId">
      <value order="0">vA82544274</value>
    </field>
    <field name="Objective-Version">
      <value order="0">2.0</value>
    </field>
    <field name="Objective-VersionNumber">
      <value order="0">2</value>
    </field>
    <field name="Objective-VersionComment">
      <value order="0"/>
    </field>
    <field name="Objective-FileNumber">
      <value order="0">qA1409865</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Front page</vt:lpstr>
      <vt:lpstr>Introduction</vt:lpstr>
      <vt:lpstr>Notes</vt:lpstr>
      <vt:lpstr>Contents</vt:lpstr>
      <vt:lpstr>F1.1</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WilliamsL032</dc:creator>
  <cp:lastModifiedBy>Phillips, Rebecca (OFM - Cabinet Division)</cp:lastModifiedBy>
  <dcterms:created xsi:type="dcterms:W3CDTF">2019-11-12T15:18:25Z</dcterms:created>
  <dcterms:modified xsi:type="dcterms:W3CDTF">2022-12-08T15:41:48Z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A43191005</vt:lpwstr>
  </property>
  <property fmtid="{D5CDD505-2E9C-101B-9397-08002B2CF9AE}" pid="4" name="Objective-Title">
    <vt:lpwstr>Carbon Budget 1 (CB1): Final Statement of Progress: supporting dataset - Performance Indicators, F-Gases</vt:lpwstr>
  </property>
  <property fmtid="{D5CDD505-2E9C-101B-9397-08002B2CF9AE}" pid="5" name="Objective-Description">
    <vt:lpwstr/>
  </property>
  <property fmtid="{D5CDD505-2E9C-101B-9397-08002B2CF9AE}" pid="6" name="Objective-CreationStamp">
    <vt:filetime>2022-11-29T11:50:50Z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2022-12-08T15:42:01Z</vt:filetime>
  </property>
  <property fmtid="{D5CDD505-2E9C-101B-9397-08002B2CF9AE}" pid="10" name="Objective-ModificationStamp">
    <vt:filetime>2022-12-08T15:42:01Z</vt:filetime>
  </property>
  <property fmtid="{D5CDD505-2E9C-101B-9397-08002B2CF9AE}" pid="11" name="Objective-Owner">
    <vt:lpwstr>Phillips, Rebecca (CCRA - Decarbonisation &amp; Climate Risk)</vt:lpwstr>
  </property>
  <property fmtid="{D5CDD505-2E9C-101B-9397-08002B2CF9AE}" pid="12" name="Objective-Path">
    <vt:lpwstr>Objective Global Folder:#Business File Plan:WG Organisational Groups:NEW - Post April 2022 - Climate Change &amp; Rural Affairs:Climate Change &amp; Rural Affairs (CCRA) - Decarbonisation &amp; Energy:1 - Save:Brexit Implications:# LEGACY VFP - DESD Climate Action and Resilience &amp; Natural Resource Management:Carbon Budgeting Portfolio:03 - Policy Development &amp; Evidence:Decarbonisation Programme - Low Carbon Delivery Plan 2 - 2019-2025:**001 - Oral Statement 6th December - Final documents for publication (Temp folder - to be moved once new file structure in place)</vt:lpwstr>
  </property>
  <property fmtid="{D5CDD505-2E9C-101B-9397-08002B2CF9AE}" pid="13" name="Objective-Parent">
    <vt:lpwstr>**001 - Oral Statement 6th December - Final documents for publication (Temp folder - to be moved once new file structure in place)</vt:lpwstr>
  </property>
  <property fmtid="{D5CDD505-2E9C-101B-9397-08002B2CF9AE}" pid="14" name="Objective-State">
    <vt:lpwstr>Published</vt:lpwstr>
  </property>
  <property fmtid="{D5CDD505-2E9C-101B-9397-08002B2CF9AE}" pid="15" name="Objective-VersionId">
    <vt:lpwstr>vA82544274</vt:lpwstr>
  </property>
  <property fmtid="{D5CDD505-2E9C-101B-9397-08002B2CF9AE}" pid="16" name="Objective-Version">
    <vt:lpwstr>2.0</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qA1409865</vt:lpwstr>
  </property>
  <property fmtid="{D5CDD505-2E9C-101B-9397-08002B2CF9AE}" pid="20" name="Objective-Classification">
    <vt:lpwstr>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