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124226"/>
  <mc:AlternateContent xmlns:mc="http://schemas.openxmlformats.org/markup-compatibility/2006">
    <mc:Choice Requires="x15">
      <x15ac:absPath xmlns:x15ac="http://schemas.microsoft.com/office/spreadsheetml/2010/11/ac" url="https://wales365uk-my.sharepoint.com/personal/aimee_williams043_gov_wales/Documents/Documents/"/>
    </mc:Choice>
  </mc:AlternateContent>
  <xr:revisionPtr revIDLastSave="0" documentId="8_{5162283F-254C-46F3-8750-738D5FBF5404}" xr6:coauthVersionLast="47" xr6:coauthVersionMax="47" xr10:uidLastSave="{00000000-0000-0000-0000-000000000000}"/>
  <bookViews>
    <workbookView xWindow="-110" yWindow="-110" windowWidth="19420" windowHeight="11500" firstSheet="1" activeTab="1" xr2:uid="{DFA69F2F-3928-44C4-8F17-DBE148DCE80A}"/>
  </bookViews>
  <sheets>
    <sheet name="INTRODUCTION" sheetId="17" r:id="rId1"/>
    <sheet name="DCF SUMMARY SHEET" sheetId="1" r:id="rId2"/>
    <sheet name="OPTION 1 - DO MINIMUM" sheetId="8" r:id="rId3"/>
    <sheet name="OPTION 2" sheetId="15" r:id="rId4"/>
    <sheet name="OPTION 3" sheetId="16" r:id="rId5"/>
    <sheet name="BLANK OPTION" sheetId="18" r:id="rId6"/>
    <sheet name="OPTIMISM BIAS" sheetId="6" r:id="rId7"/>
    <sheet name="QUICK REFERENCE" sheetId="14" r:id="rId8"/>
    <sheet name="USEFUL LINKS" sheetId="12" r:id="rId9"/>
  </sheets>
  <definedNames>
    <definedName name="_xlnm.Print_Area" localSheetId="5">'BLANK OPTION'!$A$1:$BU$58</definedName>
    <definedName name="_xlnm.Print_Area" localSheetId="1">'DCF SUMMARY SHEET'!$A$1:$M$27</definedName>
    <definedName name="_xlnm.Print_Area" localSheetId="0">INTRODUCTION!$A$1:$P$43</definedName>
    <definedName name="_xlnm.Print_Area" localSheetId="6">'OPTIMISM BIAS'!$A$1:$W$48</definedName>
    <definedName name="_xlnm.Print_Area" localSheetId="2">'OPTION 1 - DO MINIMUM'!$A$1:$BU$58</definedName>
    <definedName name="_xlnm.Print_Area" localSheetId="3">'OPTION 2'!$A$1:$BT$58</definedName>
    <definedName name="_xlnm.Print_Area" localSheetId="4">'OPTION 3'!$A$1:$BU$58</definedName>
    <definedName name="_xlnm.Print_Area" localSheetId="7">'QUICK REFERENCE'!$A$1:$E$85</definedName>
    <definedName name="_xlnm.Print_Area" localSheetId="8">'USEFUL LINKS'!$A$1:$U$41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4" i="6" l="1"/>
  <c r="L25" i="6"/>
  <c r="F10" i="18"/>
  <c r="G10" i="18"/>
  <c r="H10" i="18"/>
  <c r="I10" i="18"/>
  <c r="J10" i="18"/>
  <c r="K10" i="18"/>
  <c r="L10" i="18"/>
  <c r="M10" i="18"/>
  <c r="N10" i="18"/>
  <c r="O10" i="18"/>
  <c r="P10" i="18"/>
  <c r="Q10" i="18"/>
  <c r="R10" i="18"/>
  <c r="S10" i="18"/>
  <c r="T10" i="18"/>
  <c r="U10" i="18"/>
  <c r="V10" i="18"/>
  <c r="W10" i="18"/>
  <c r="X10" i="18"/>
  <c r="Y10" i="18"/>
  <c r="Z10" i="18"/>
  <c r="AA10" i="18"/>
  <c r="AB10" i="18"/>
  <c r="AC10" i="18"/>
  <c r="AD10" i="18"/>
  <c r="AE10" i="18"/>
  <c r="AF10" i="18"/>
  <c r="AG10" i="18"/>
  <c r="AH10" i="18"/>
  <c r="AI10" i="18"/>
  <c r="AJ10" i="18"/>
  <c r="AK10" i="18"/>
  <c r="AL10" i="18"/>
  <c r="AM10" i="18"/>
  <c r="AN10" i="18"/>
  <c r="AO10" i="18"/>
  <c r="AP10" i="18"/>
  <c r="AQ10" i="18"/>
  <c r="AR10" i="18"/>
  <c r="AS10" i="18"/>
  <c r="AT10" i="18"/>
  <c r="AU10" i="18"/>
  <c r="AV10" i="18"/>
  <c r="AW10" i="18"/>
  <c r="AX10" i="18"/>
  <c r="AY10" i="18"/>
  <c r="AZ10" i="18"/>
  <c r="BA10" i="18"/>
  <c r="BB10" i="18"/>
  <c r="BC10" i="18"/>
  <c r="BD10" i="18"/>
  <c r="BE10" i="18"/>
  <c r="BF10" i="18"/>
  <c r="BG10" i="18"/>
  <c r="BH10" i="18"/>
  <c r="BI10" i="18"/>
  <c r="BJ10" i="18"/>
  <c r="BK10" i="18"/>
  <c r="BL10" i="18"/>
  <c r="F11" i="18"/>
  <c r="F48" i="18"/>
  <c r="C17" i="18"/>
  <c r="C18" i="18"/>
  <c r="C19" i="18"/>
  <c r="E21" i="18"/>
  <c r="F21" i="18"/>
  <c r="G21" i="18"/>
  <c r="H21" i="18"/>
  <c r="I21" i="18"/>
  <c r="J21" i="18"/>
  <c r="K21" i="18"/>
  <c r="L21" i="18"/>
  <c r="M21" i="18"/>
  <c r="N21" i="18"/>
  <c r="O21" i="18"/>
  <c r="P21" i="18"/>
  <c r="Q21" i="18"/>
  <c r="R21" i="18"/>
  <c r="S21" i="18"/>
  <c r="T21" i="18"/>
  <c r="U21" i="18"/>
  <c r="V21" i="18"/>
  <c r="W21" i="18"/>
  <c r="X21" i="18"/>
  <c r="Y21" i="18"/>
  <c r="Z21" i="18"/>
  <c r="AA21" i="18"/>
  <c r="AB21" i="18"/>
  <c r="AC21" i="18"/>
  <c r="AD21" i="18"/>
  <c r="AE21" i="18"/>
  <c r="AF21" i="18"/>
  <c r="AG21" i="18"/>
  <c r="AH21" i="18"/>
  <c r="AI21" i="18"/>
  <c r="AJ21" i="18"/>
  <c r="AK21" i="18"/>
  <c r="AL21" i="18"/>
  <c r="AM21" i="18"/>
  <c r="AN21" i="18"/>
  <c r="AO21" i="18"/>
  <c r="AP21" i="18"/>
  <c r="AQ21" i="18"/>
  <c r="AR21" i="18"/>
  <c r="AS21" i="18"/>
  <c r="AT21" i="18"/>
  <c r="AU21" i="18"/>
  <c r="AV21" i="18"/>
  <c r="AW21" i="18"/>
  <c r="AX21" i="18"/>
  <c r="AY21" i="18"/>
  <c r="AZ21" i="18"/>
  <c r="BA21" i="18"/>
  <c r="BB21" i="18"/>
  <c r="BC21" i="18"/>
  <c r="BD21" i="18"/>
  <c r="BE21" i="18"/>
  <c r="BF21" i="18"/>
  <c r="BG21" i="18"/>
  <c r="BH21" i="18"/>
  <c r="BI21" i="18"/>
  <c r="BJ21" i="18"/>
  <c r="BK21" i="18"/>
  <c r="BL21" i="18"/>
  <c r="C24" i="18"/>
  <c r="C25" i="18"/>
  <c r="C26" i="18"/>
  <c r="C27" i="18"/>
  <c r="E29" i="18"/>
  <c r="F29" i="18"/>
  <c r="G29" i="18"/>
  <c r="H29" i="18"/>
  <c r="I29" i="18"/>
  <c r="J29" i="18"/>
  <c r="K29" i="18"/>
  <c r="L29" i="18"/>
  <c r="M29" i="18"/>
  <c r="N29" i="18"/>
  <c r="O29" i="18"/>
  <c r="P29" i="18"/>
  <c r="Q29" i="18"/>
  <c r="R29" i="18"/>
  <c r="S29" i="18"/>
  <c r="T29" i="18"/>
  <c r="U29" i="18"/>
  <c r="V29" i="18"/>
  <c r="W29" i="18"/>
  <c r="X29" i="18"/>
  <c r="Y29" i="18"/>
  <c r="Z29" i="18"/>
  <c r="AA29" i="18"/>
  <c r="AB29" i="18"/>
  <c r="AC29" i="18"/>
  <c r="AD29" i="18"/>
  <c r="AE29" i="18"/>
  <c r="AF29" i="18"/>
  <c r="AG29" i="18"/>
  <c r="AH29" i="18"/>
  <c r="AI29" i="18"/>
  <c r="AJ29" i="18"/>
  <c r="AK29" i="18"/>
  <c r="AL29" i="18"/>
  <c r="AM29" i="18"/>
  <c r="AN29" i="18"/>
  <c r="AO29" i="18"/>
  <c r="AP29" i="18"/>
  <c r="AQ29" i="18"/>
  <c r="AR29" i="18"/>
  <c r="AS29" i="18"/>
  <c r="AT29" i="18"/>
  <c r="AU29" i="18"/>
  <c r="AV29" i="18"/>
  <c r="AW29" i="18"/>
  <c r="AX29" i="18"/>
  <c r="AY29" i="18"/>
  <c r="AZ29" i="18"/>
  <c r="BA29" i="18"/>
  <c r="BB29" i="18"/>
  <c r="BC29" i="18"/>
  <c r="BD29" i="18"/>
  <c r="BE29" i="18"/>
  <c r="BF29" i="18"/>
  <c r="BG29" i="18"/>
  <c r="BH29" i="18"/>
  <c r="BI29" i="18"/>
  <c r="BJ29" i="18"/>
  <c r="BK29" i="18"/>
  <c r="BL29" i="18"/>
  <c r="C33" i="18"/>
  <c r="C34" i="18"/>
  <c r="C35" i="18"/>
  <c r="E37" i="18"/>
  <c r="F37" i="18"/>
  <c r="F39" i="18" s="1"/>
  <c r="G37" i="18"/>
  <c r="G39" i="18" s="1"/>
  <c r="H37" i="18"/>
  <c r="H39" i="18" s="1"/>
  <c r="I37" i="18"/>
  <c r="J37" i="18"/>
  <c r="K37" i="18"/>
  <c r="L37" i="18"/>
  <c r="M37" i="18"/>
  <c r="N37" i="18"/>
  <c r="N39" i="18" s="1"/>
  <c r="O37" i="18"/>
  <c r="O39" i="18" s="1"/>
  <c r="P37" i="18"/>
  <c r="P39" i="18" s="1"/>
  <c r="Q37" i="18"/>
  <c r="R37" i="18"/>
  <c r="S37" i="18"/>
  <c r="T37" i="18"/>
  <c r="U37" i="18"/>
  <c r="U39" i="18"/>
  <c r="V37" i="18"/>
  <c r="W37" i="18"/>
  <c r="X37" i="18"/>
  <c r="Y37" i="18"/>
  <c r="Z37" i="18"/>
  <c r="AA37" i="18"/>
  <c r="AB37" i="18"/>
  <c r="AC37" i="18"/>
  <c r="AC39" i="18" s="1"/>
  <c r="AD37" i="18"/>
  <c r="AE37" i="18"/>
  <c r="AF37" i="18"/>
  <c r="AG37" i="18"/>
  <c r="AH37" i="18"/>
  <c r="AI37" i="18"/>
  <c r="AI39" i="18" s="1"/>
  <c r="AJ37" i="18"/>
  <c r="AK37" i="18"/>
  <c r="AL37" i="18"/>
  <c r="AM37" i="18"/>
  <c r="AM39" i="18"/>
  <c r="AN37" i="18"/>
  <c r="AN39" i="18"/>
  <c r="AO37" i="18"/>
  <c r="AP37" i="18"/>
  <c r="AP39" i="18" s="1"/>
  <c r="AQ37" i="18"/>
  <c r="AR37" i="18"/>
  <c r="AR39" i="18" s="1"/>
  <c r="AS37" i="18"/>
  <c r="AT37" i="18"/>
  <c r="AU37" i="18"/>
  <c r="AV37" i="18"/>
  <c r="AW37" i="18"/>
  <c r="AW39" i="18" s="1"/>
  <c r="AX37" i="18"/>
  <c r="AY37" i="18"/>
  <c r="AZ37" i="18"/>
  <c r="BA37" i="18"/>
  <c r="BB37" i="18"/>
  <c r="BB39" i="18" s="1"/>
  <c r="BC37" i="18"/>
  <c r="BC39" i="18" s="1"/>
  <c r="BD37" i="18"/>
  <c r="BD39" i="18" s="1"/>
  <c r="BE37" i="18"/>
  <c r="BE39" i="18" s="1"/>
  <c r="BF37" i="18"/>
  <c r="BG37" i="18"/>
  <c r="BH37" i="18"/>
  <c r="BI37" i="18"/>
  <c r="BI39" i="18" s="1"/>
  <c r="BJ37" i="18"/>
  <c r="BJ39" i="18" s="1"/>
  <c r="BK37" i="18"/>
  <c r="BL37" i="18"/>
  <c r="K39" i="18"/>
  <c r="L39" i="18"/>
  <c r="Y39" i="18"/>
  <c r="Z39" i="18"/>
  <c r="AE39" i="18"/>
  <c r="AG39" i="18"/>
  <c r="AH39" i="18"/>
  <c r="AO39" i="18"/>
  <c r="AQ39" i="18"/>
  <c r="AU39" i="18"/>
  <c r="AV39" i="18"/>
  <c r="BK39" i="18"/>
  <c r="C50" i="18"/>
  <c r="E46" i="18"/>
  <c r="E48" i="18"/>
  <c r="E49" i="18"/>
  <c r="E29" i="8"/>
  <c r="L36" i="6"/>
  <c r="L37" i="6"/>
  <c r="L32" i="6"/>
  <c r="L31" i="6"/>
  <c r="L30" i="6"/>
  <c r="L29" i="6"/>
  <c r="L28" i="6"/>
  <c r="L22" i="6"/>
  <c r="L21" i="6"/>
  <c r="L18" i="6"/>
  <c r="L17" i="6"/>
  <c r="L16" i="6"/>
  <c r="L15" i="6"/>
  <c r="L14" i="6"/>
  <c r="L24" i="6"/>
  <c r="L19" i="6"/>
  <c r="L20" i="6"/>
  <c r="L23" i="6"/>
  <c r="L26" i="6"/>
  <c r="L27" i="6"/>
  <c r="L33" i="6"/>
  <c r="L35" i="6"/>
  <c r="L38" i="6"/>
  <c r="L39" i="6"/>
  <c r="L34" i="6"/>
  <c r="E21" i="16"/>
  <c r="E29" i="16"/>
  <c r="E37" i="16"/>
  <c r="F21" i="16"/>
  <c r="F29" i="16"/>
  <c r="F37" i="16"/>
  <c r="G21" i="16"/>
  <c r="G29" i="16"/>
  <c r="G37" i="16"/>
  <c r="H21" i="16"/>
  <c r="H29" i="16"/>
  <c r="H37" i="16"/>
  <c r="I21" i="16"/>
  <c r="I29" i="16"/>
  <c r="I37" i="16"/>
  <c r="I39" i="16" s="1"/>
  <c r="J21" i="16"/>
  <c r="J29" i="16"/>
  <c r="J37" i="16"/>
  <c r="K21" i="16"/>
  <c r="K29" i="16"/>
  <c r="K37" i="16"/>
  <c r="L21" i="16"/>
  <c r="L29" i="16"/>
  <c r="L37" i="16"/>
  <c r="M21" i="16"/>
  <c r="M29" i="16"/>
  <c r="M37" i="16"/>
  <c r="N21" i="16"/>
  <c r="N29" i="16"/>
  <c r="N37" i="16"/>
  <c r="O21" i="16"/>
  <c r="O29" i="16"/>
  <c r="O37" i="16"/>
  <c r="P21" i="16"/>
  <c r="P29" i="16"/>
  <c r="P37" i="16"/>
  <c r="P39" i="16"/>
  <c r="Q21" i="16"/>
  <c r="Q29" i="16"/>
  <c r="Q37" i="16"/>
  <c r="R21" i="16"/>
  <c r="R29" i="16"/>
  <c r="R37" i="16"/>
  <c r="R39" i="16"/>
  <c r="S21" i="16"/>
  <c r="S29" i="16"/>
  <c r="S37" i="16"/>
  <c r="T21" i="16"/>
  <c r="T29" i="16"/>
  <c r="T37" i="16"/>
  <c r="U21" i="16"/>
  <c r="U29" i="16"/>
  <c r="U37" i="16"/>
  <c r="V21" i="16"/>
  <c r="V29" i="16"/>
  <c r="V37" i="16"/>
  <c r="V39" i="16"/>
  <c r="W21" i="16"/>
  <c r="W29" i="16"/>
  <c r="W37" i="16"/>
  <c r="X21" i="16"/>
  <c r="X29" i="16"/>
  <c r="X37" i="16"/>
  <c r="Y21" i="16"/>
  <c r="Y29" i="16"/>
  <c r="Y37" i="16"/>
  <c r="Y39" i="16" s="1"/>
  <c r="Z21" i="16"/>
  <c r="Z29" i="16"/>
  <c r="Z37" i="16"/>
  <c r="AA21" i="16"/>
  <c r="AA29" i="16"/>
  <c r="AA37" i="16"/>
  <c r="AB21" i="16"/>
  <c r="AB29" i="16"/>
  <c r="AB37" i="16"/>
  <c r="AC21" i="16"/>
  <c r="AC29" i="16"/>
  <c r="AC37" i="16"/>
  <c r="AC39" i="16"/>
  <c r="AD21" i="16"/>
  <c r="AD29" i="16"/>
  <c r="AD37" i="16"/>
  <c r="AE21" i="16"/>
  <c r="AE29" i="16"/>
  <c r="AE37" i="16"/>
  <c r="AF21" i="16"/>
  <c r="AF29" i="16"/>
  <c r="AF37" i="16"/>
  <c r="AG21" i="16"/>
  <c r="AG29" i="16"/>
  <c r="AG37" i="16"/>
  <c r="AH21" i="16"/>
  <c r="AH29" i="16"/>
  <c r="AH37" i="16"/>
  <c r="AI21" i="16"/>
  <c r="AI29" i="16"/>
  <c r="AI37" i="16"/>
  <c r="AJ21" i="16"/>
  <c r="AJ29" i="16"/>
  <c r="AJ37" i="16"/>
  <c r="AJ39" i="16" s="1"/>
  <c r="AK21" i="16"/>
  <c r="AK29" i="16"/>
  <c r="AK37" i="16"/>
  <c r="AL21" i="16"/>
  <c r="AL29" i="16"/>
  <c r="AL37" i="16"/>
  <c r="AL39" i="16" s="1"/>
  <c r="AM21" i="16"/>
  <c r="AM29" i="16"/>
  <c r="AM37" i="16"/>
  <c r="AN21" i="16"/>
  <c r="AN29" i="16"/>
  <c r="AN37" i="16"/>
  <c r="AO21" i="16"/>
  <c r="AO29" i="16"/>
  <c r="AO37" i="16"/>
  <c r="AP21" i="16"/>
  <c r="AP29" i="16"/>
  <c r="AP37" i="16"/>
  <c r="AQ21" i="16"/>
  <c r="AQ29" i="16"/>
  <c r="AQ37" i="16"/>
  <c r="AR21" i="16"/>
  <c r="AR29" i="16"/>
  <c r="AR37" i="16"/>
  <c r="AS21" i="16"/>
  <c r="AS29" i="16"/>
  <c r="AS37" i="16"/>
  <c r="AS39" i="16" s="1"/>
  <c r="AT21" i="16"/>
  <c r="AT29" i="16"/>
  <c r="AT37" i="16"/>
  <c r="AU21" i="16"/>
  <c r="AU29" i="16"/>
  <c r="AU37" i="16"/>
  <c r="AV21" i="16"/>
  <c r="AV29" i="16"/>
  <c r="AV37" i="16"/>
  <c r="AW21" i="16"/>
  <c r="AW29" i="16"/>
  <c r="AW37" i="16"/>
  <c r="AX21" i="16"/>
  <c r="AX29" i="16"/>
  <c r="AX37" i="16"/>
  <c r="AX39" i="16" s="1"/>
  <c r="AY21" i="16"/>
  <c r="AY29" i="16"/>
  <c r="AY37" i="16"/>
  <c r="AZ21" i="16"/>
  <c r="AZ29" i="16"/>
  <c r="AZ37" i="16"/>
  <c r="AZ39" i="16" s="1"/>
  <c r="BA21" i="16"/>
  <c r="BA29" i="16"/>
  <c r="BA37" i="16"/>
  <c r="BB21" i="16"/>
  <c r="BB29" i="16"/>
  <c r="BB37" i="16"/>
  <c r="BB39" i="16"/>
  <c r="BC21" i="16"/>
  <c r="BC29" i="16"/>
  <c r="BC37" i="16"/>
  <c r="BD21" i="16"/>
  <c r="BD29" i="16"/>
  <c r="BD37" i="16"/>
  <c r="BE21" i="16"/>
  <c r="BE29" i="16"/>
  <c r="BE37" i="16"/>
  <c r="BF21" i="16"/>
  <c r="BF29" i="16"/>
  <c r="BF37" i="16"/>
  <c r="BG21" i="16"/>
  <c r="BG29" i="16"/>
  <c r="BG37" i="16"/>
  <c r="BH21" i="16"/>
  <c r="BH29" i="16"/>
  <c r="BH37" i="16"/>
  <c r="BI21" i="16"/>
  <c r="BI29" i="16"/>
  <c r="BI37" i="16"/>
  <c r="BJ21" i="16"/>
  <c r="BJ29" i="16"/>
  <c r="BJ37" i="16"/>
  <c r="BK21" i="16"/>
  <c r="BK29" i="16"/>
  <c r="BK37" i="16"/>
  <c r="BK39" i="16"/>
  <c r="BL21" i="16"/>
  <c r="BL29" i="16"/>
  <c r="BL37" i="16"/>
  <c r="E21" i="15"/>
  <c r="E29" i="15"/>
  <c r="E37" i="15"/>
  <c r="E39" i="15"/>
  <c r="F21" i="15"/>
  <c r="F29" i="15"/>
  <c r="F37" i="15"/>
  <c r="G21" i="15"/>
  <c r="G29" i="15"/>
  <c r="G37" i="15"/>
  <c r="H21" i="15"/>
  <c r="H29" i="15"/>
  <c r="H37" i="15"/>
  <c r="I21" i="15"/>
  <c r="I29" i="15"/>
  <c r="I37" i="15"/>
  <c r="J21" i="15"/>
  <c r="J29" i="15"/>
  <c r="J37" i="15"/>
  <c r="J39" i="15" s="1"/>
  <c r="K21" i="15"/>
  <c r="K29" i="15"/>
  <c r="K37" i="15"/>
  <c r="L21" i="15"/>
  <c r="L29" i="15"/>
  <c r="L37" i="15"/>
  <c r="L39" i="15"/>
  <c r="M21" i="15"/>
  <c r="M29" i="15"/>
  <c r="M37" i="15"/>
  <c r="N21" i="15"/>
  <c r="N29" i="15"/>
  <c r="N37" i="15"/>
  <c r="O21" i="15"/>
  <c r="O29" i="15"/>
  <c r="O37" i="15"/>
  <c r="O39" i="15" s="1"/>
  <c r="P21" i="15"/>
  <c r="P29" i="15"/>
  <c r="P37" i="15"/>
  <c r="Q21" i="15"/>
  <c r="Q29" i="15"/>
  <c r="Q37" i="15"/>
  <c r="Q39" i="15"/>
  <c r="R21" i="15"/>
  <c r="R29" i="15"/>
  <c r="R37" i="15"/>
  <c r="S21" i="15"/>
  <c r="S29" i="15"/>
  <c r="S37" i="15"/>
  <c r="S39" i="15"/>
  <c r="T21" i="15"/>
  <c r="T29" i="15"/>
  <c r="T37" i="15"/>
  <c r="U21" i="15"/>
  <c r="U29" i="15"/>
  <c r="U37" i="15"/>
  <c r="V21" i="15"/>
  <c r="V29" i="15"/>
  <c r="V37" i="15"/>
  <c r="W21" i="15"/>
  <c r="W29" i="15"/>
  <c r="W37" i="15"/>
  <c r="X21" i="15"/>
  <c r="X29" i="15"/>
  <c r="X37" i="15"/>
  <c r="Y21" i="15"/>
  <c r="Y29" i="15"/>
  <c r="Y37" i="15"/>
  <c r="Z21" i="15"/>
  <c r="Z29" i="15"/>
  <c r="Z37" i="15"/>
  <c r="AA21" i="15"/>
  <c r="AA29" i="15"/>
  <c r="AA37" i="15"/>
  <c r="AB21" i="15"/>
  <c r="AB29" i="15"/>
  <c r="AB37" i="15"/>
  <c r="AC21" i="15"/>
  <c r="AC29" i="15"/>
  <c r="AC37" i="15"/>
  <c r="AD21" i="15"/>
  <c r="AD29" i="15"/>
  <c r="AD37" i="15"/>
  <c r="AD39" i="15"/>
  <c r="AE21" i="15"/>
  <c r="AE29" i="15"/>
  <c r="AE37" i="15"/>
  <c r="AF21" i="15"/>
  <c r="AF29" i="15"/>
  <c r="AF37" i="15"/>
  <c r="AG21" i="15"/>
  <c r="AG29" i="15"/>
  <c r="AG37" i="15"/>
  <c r="AH21" i="15"/>
  <c r="AH29" i="15"/>
  <c r="AH37" i="15"/>
  <c r="AI21" i="15"/>
  <c r="AI29" i="15"/>
  <c r="AI37" i="15"/>
  <c r="AI39" i="15" s="1"/>
  <c r="AJ21" i="15"/>
  <c r="AJ29" i="15"/>
  <c r="AJ37" i="15"/>
  <c r="AK21" i="15"/>
  <c r="AK29" i="15"/>
  <c r="AK37" i="15"/>
  <c r="AK39" i="15"/>
  <c r="AL21" i="15"/>
  <c r="AL29" i="15"/>
  <c r="AL37" i="15"/>
  <c r="AM21" i="15"/>
  <c r="AM29" i="15"/>
  <c r="AM37" i="15"/>
  <c r="AN21" i="15"/>
  <c r="AN29" i="15"/>
  <c r="AN37" i="15"/>
  <c r="AO21" i="15"/>
  <c r="AO29" i="15"/>
  <c r="AO37" i="15"/>
  <c r="AP21" i="15"/>
  <c r="AP29" i="15"/>
  <c r="AP37" i="15"/>
  <c r="AQ21" i="15"/>
  <c r="AQ29" i="15"/>
  <c r="AQ37" i="15"/>
  <c r="AR21" i="15"/>
  <c r="AR29" i="15"/>
  <c r="AR37" i="15"/>
  <c r="AS21" i="15"/>
  <c r="AS29" i="15"/>
  <c r="AS37" i="15"/>
  <c r="AS39" i="15" s="1"/>
  <c r="AT21" i="15"/>
  <c r="AT29" i="15"/>
  <c r="AT37" i="15"/>
  <c r="AU21" i="15"/>
  <c r="AU29" i="15"/>
  <c r="AU37" i="15"/>
  <c r="AV21" i="15"/>
  <c r="AV29" i="15"/>
  <c r="AV37" i="15"/>
  <c r="AW21" i="15"/>
  <c r="AW29" i="15"/>
  <c r="AW37" i="15"/>
  <c r="AW39" i="15"/>
  <c r="AX21" i="15"/>
  <c r="AX29" i="15"/>
  <c r="AX37" i="15"/>
  <c r="AY21" i="15"/>
  <c r="AY29" i="15"/>
  <c r="AY37" i="15"/>
  <c r="AZ21" i="15"/>
  <c r="AZ29" i="15"/>
  <c r="AZ37" i="15"/>
  <c r="AZ39" i="15"/>
  <c r="BA21" i="15"/>
  <c r="BA29" i="15"/>
  <c r="BA37" i="15"/>
  <c r="BB21" i="15"/>
  <c r="BB29" i="15"/>
  <c r="BB37" i="15"/>
  <c r="BB39" i="15" s="1"/>
  <c r="BC21" i="15"/>
  <c r="BC29" i="15"/>
  <c r="BC37" i="15"/>
  <c r="BD21" i="15"/>
  <c r="BD29" i="15"/>
  <c r="BD37" i="15"/>
  <c r="BE21" i="15"/>
  <c r="BE29" i="15"/>
  <c r="BE37" i="15"/>
  <c r="BF21" i="15"/>
  <c r="BF29" i="15"/>
  <c r="BF37" i="15"/>
  <c r="BG21" i="15"/>
  <c r="BG29" i="15"/>
  <c r="BG37" i="15"/>
  <c r="BH21" i="15"/>
  <c r="BH29" i="15"/>
  <c r="BH37" i="15"/>
  <c r="BI21" i="15"/>
  <c r="BI29" i="15"/>
  <c r="BI37" i="15"/>
  <c r="BJ21" i="15"/>
  <c r="BJ29" i="15"/>
  <c r="BJ37" i="15"/>
  <c r="BK21" i="15"/>
  <c r="BK29" i="15"/>
  <c r="BK37" i="15"/>
  <c r="BL21" i="15"/>
  <c r="BL29" i="15"/>
  <c r="BL37" i="15"/>
  <c r="F10" i="16"/>
  <c r="G10" i="16"/>
  <c r="H10" i="16"/>
  <c r="I10" i="16"/>
  <c r="J10" i="16"/>
  <c r="K10" i="16"/>
  <c r="L10" i="16"/>
  <c r="M10" i="16"/>
  <c r="N10" i="16"/>
  <c r="O10" i="16"/>
  <c r="P10" i="16"/>
  <c r="Q10" i="16"/>
  <c r="R10" i="16"/>
  <c r="S10" i="16"/>
  <c r="T10" i="16"/>
  <c r="U10" i="16"/>
  <c r="V10" i="16"/>
  <c r="W10" i="16"/>
  <c r="X10" i="16"/>
  <c r="Y10" i="16"/>
  <c r="Z10" i="16"/>
  <c r="AA10" i="16"/>
  <c r="AB10" i="16"/>
  <c r="AC10" i="16"/>
  <c r="AD10" i="16"/>
  <c r="AE10" i="16"/>
  <c r="AF10" i="16"/>
  <c r="AG10" i="16"/>
  <c r="AH10" i="16"/>
  <c r="AI10" i="16"/>
  <c r="AJ10" i="16"/>
  <c r="AK10" i="16"/>
  <c r="AL10" i="16"/>
  <c r="AM10" i="16"/>
  <c r="AN10" i="16"/>
  <c r="AO10" i="16"/>
  <c r="AP10" i="16"/>
  <c r="AQ10" i="16"/>
  <c r="AR10" i="16"/>
  <c r="AS10" i="16"/>
  <c r="AT10" i="16"/>
  <c r="AU10" i="16"/>
  <c r="AV10" i="16"/>
  <c r="AW10" i="16"/>
  <c r="AX10" i="16"/>
  <c r="AY10" i="16"/>
  <c r="AZ10" i="16"/>
  <c r="BA10" i="16"/>
  <c r="BB10" i="16"/>
  <c r="BC10" i="16"/>
  <c r="BD10" i="16"/>
  <c r="BE10" i="16"/>
  <c r="BF10" i="16"/>
  <c r="BG10" i="16"/>
  <c r="BH10" i="16"/>
  <c r="BI10" i="16"/>
  <c r="BJ10" i="16"/>
  <c r="BK10" i="16"/>
  <c r="BL10" i="16"/>
  <c r="F11" i="16"/>
  <c r="F46" i="16"/>
  <c r="C17" i="16"/>
  <c r="C18" i="16"/>
  <c r="C19" i="16"/>
  <c r="C24" i="16"/>
  <c r="C25" i="16"/>
  <c r="C26" i="16"/>
  <c r="C27" i="16"/>
  <c r="C33" i="16"/>
  <c r="C34" i="16"/>
  <c r="C35" i="16"/>
  <c r="E46" i="16"/>
  <c r="E48" i="16"/>
  <c r="E49" i="16"/>
  <c r="C50" i="16"/>
  <c r="F10" i="15"/>
  <c r="G10" i="15"/>
  <c r="H10" i="15"/>
  <c r="I10" i="15"/>
  <c r="J10" i="15"/>
  <c r="K10" i="15"/>
  <c r="L10" i="15"/>
  <c r="M10" i="15"/>
  <c r="N10" i="15"/>
  <c r="O10" i="15"/>
  <c r="P10" i="15"/>
  <c r="Q10" i="15"/>
  <c r="R10" i="15"/>
  <c r="S10" i="15"/>
  <c r="T10" i="15"/>
  <c r="U10" i="15"/>
  <c r="V10" i="15"/>
  <c r="W10" i="15"/>
  <c r="X10" i="15"/>
  <c r="Y10" i="15"/>
  <c r="Z10" i="15"/>
  <c r="AA10" i="15"/>
  <c r="AB10" i="15"/>
  <c r="AC10" i="15"/>
  <c r="AD10" i="15"/>
  <c r="AE10" i="15"/>
  <c r="AF10" i="15"/>
  <c r="AG10" i="15"/>
  <c r="AH10" i="15"/>
  <c r="AI10" i="15"/>
  <c r="AJ10" i="15"/>
  <c r="AK10" i="15"/>
  <c r="AL10" i="15"/>
  <c r="AM10" i="15"/>
  <c r="AN10" i="15"/>
  <c r="AO10" i="15"/>
  <c r="AP10" i="15"/>
  <c r="AQ10" i="15"/>
  <c r="AR10" i="15"/>
  <c r="AS10" i="15"/>
  <c r="AT10" i="15"/>
  <c r="AU10" i="15"/>
  <c r="AV10" i="15"/>
  <c r="AW10" i="15"/>
  <c r="AX10" i="15"/>
  <c r="AY10" i="15"/>
  <c r="AZ10" i="15"/>
  <c r="BA10" i="15"/>
  <c r="BB10" i="15"/>
  <c r="BC10" i="15"/>
  <c r="BD10" i="15"/>
  <c r="BE10" i="15"/>
  <c r="BF10" i="15"/>
  <c r="BG10" i="15"/>
  <c r="BH10" i="15"/>
  <c r="BI10" i="15"/>
  <c r="BJ10" i="15"/>
  <c r="BK10" i="15"/>
  <c r="BL10" i="15"/>
  <c r="F11" i="15"/>
  <c r="F46" i="15"/>
  <c r="C17" i="15"/>
  <c r="C18" i="15"/>
  <c r="C19" i="15"/>
  <c r="C24" i="15"/>
  <c r="C25" i="15"/>
  <c r="C26" i="15"/>
  <c r="C27" i="15"/>
  <c r="C33" i="15"/>
  <c r="C34" i="15"/>
  <c r="C35" i="15"/>
  <c r="E46" i="15"/>
  <c r="E48" i="15"/>
  <c r="E49" i="15"/>
  <c r="F48" i="15"/>
  <c r="C50" i="15"/>
  <c r="E21" i="8"/>
  <c r="E37" i="8"/>
  <c r="E39" i="8" s="1"/>
  <c r="F21" i="8"/>
  <c r="F29" i="8"/>
  <c r="F37" i="8"/>
  <c r="G21" i="8"/>
  <c r="G29" i="8"/>
  <c r="G37" i="8"/>
  <c r="H21" i="8"/>
  <c r="H29" i="8"/>
  <c r="H37" i="8"/>
  <c r="H39" i="8" s="1"/>
  <c r="I21" i="8"/>
  <c r="I29" i="8"/>
  <c r="I37" i="8"/>
  <c r="J21" i="8"/>
  <c r="J29" i="8"/>
  <c r="J37" i="8"/>
  <c r="J39" i="8"/>
  <c r="K21" i="8"/>
  <c r="K29" i="8"/>
  <c r="K37" i="8"/>
  <c r="L21" i="8"/>
  <c r="L29" i="8"/>
  <c r="L37" i="8"/>
  <c r="M21" i="8"/>
  <c r="M29" i="8"/>
  <c r="M37" i="8"/>
  <c r="N21" i="8"/>
  <c r="N29" i="8"/>
  <c r="N37" i="8"/>
  <c r="O21" i="8"/>
  <c r="O29" i="8"/>
  <c r="O37" i="8"/>
  <c r="P21" i="8"/>
  <c r="P29" i="8"/>
  <c r="P37" i="8"/>
  <c r="Q21" i="8"/>
  <c r="Q29" i="8"/>
  <c r="Q37" i="8"/>
  <c r="R21" i="8"/>
  <c r="R29" i="8"/>
  <c r="R37" i="8"/>
  <c r="R39" i="8"/>
  <c r="S21" i="8"/>
  <c r="S29" i="8"/>
  <c r="S37" i="8"/>
  <c r="T21" i="8"/>
  <c r="T29" i="8"/>
  <c r="T37" i="8"/>
  <c r="U21" i="8"/>
  <c r="U29" i="8"/>
  <c r="U37" i="8"/>
  <c r="V21" i="8"/>
  <c r="V29" i="8"/>
  <c r="V37" i="8"/>
  <c r="W21" i="8"/>
  <c r="W29" i="8"/>
  <c r="W37" i="8"/>
  <c r="W39" i="8"/>
  <c r="X21" i="8"/>
  <c r="X29" i="8"/>
  <c r="X37" i="8"/>
  <c r="Y21" i="8"/>
  <c r="Y29" i="8"/>
  <c r="Y37" i="8"/>
  <c r="Z21" i="8"/>
  <c r="Z29" i="8"/>
  <c r="Z37" i="8"/>
  <c r="AA21" i="8"/>
  <c r="AA29" i="8"/>
  <c r="AA37" i="8"/>
  <c r="AB21" i="8"/>
  <c r="AB29" i="8"/>
  <c r="AB37" i="8"/>
  <c r="AC21" i="8"/>
  <c r="AC29" i="8"/>
  <c r="AC37" i="8"/>
  <c r="AD21" i="8"/>
  <c r="AD29" i="8"/>
  <c r="AD37" i="8"/>
  <c r="AE21" i="8"/>
  <c r="AE29" i="8"/>
  <c r="AE37" i="8"/>
  <c r="AF21" i="8"/>
  <c r="AF29" i="8"/>
  <c r="AF37" i="8"/>
  <c r="AG21" i="8"/>
  <c r="AG29" i="8"/>
  <c r="AG37" i="8"/>
  <c r="AH21" i="8"/>
  <c r="AH29" i="8"/>
  <c r="AH37" i="8"/>
  <c r="AI21" i="8"/>
  <c r="AI29" i="8"/>
  <c r="AI37" i="8"/>
  <c r="AJ21" i="8"/>
  <c r="AJ29" i="8"/>
  <c r="AJ37" i="8"/>
  <c r="AK21" i="8"/>
  <c r="AK29" i="8"/>
  <c r="AK37" i="8"/>
  <c r="AL21" i="8"/>
  <c r="AL29" i="8"/>
  <c r="AL37" i="8"/>
  <c r="AM21" i="8"/>
  <c r="AM29" i="8"/>
  <c r="AM37" i="8"/>
  <c r="AN21" i="8"/>
  <c r="AN29" i="8"/>
  <c r="AN37" i="8"/>
  <c r="AO21" i="8"/>
  <c r="AO29" i="8"/>
  <c r="AO37" i="8"/>
  <c r="AO39" i="8" s="1"/>
  <c r="AP21" i="8"/>
  <c r="AP29" i="8"/>
  <c r="AP37" i="8"/>
  <c r="AQ21" i="8"/>
  <c r="AQ29" i="8"/>
  <c r="AQ37" i="8"/>
  <c r="AR21" i="8"/>
  <c r="AR29" i="8"/>
  <c r="AR37" i="8"/>
  <c r="AS21" i="8"/>
  <c r="AS29" i="8"/>
  <c r="AS37" i="8"/>
  <c r="AT21" i="8"/>
  <c r="AT29" i="8"/>
  <c r="AT37" i="8"/>
  <c r="AU21" i="8"/>
  <c r="AU29" i="8"/>
  <c r="AU37" i="8"/>
  <c r="AV21" i="8"/>
  <c r="AV29" i="8"/>
  <c r="AV37" i="8"/>
  <c r="AW21" i="8"/>
  <c r="AW29" i="8"/>
  <c r="AW37" i="8"/>
  <c r="AX21" i="8"/>
  <c r="AX29" i="8"/>
  <c r="AX37" i="8"/>
  <c r="AY21" i="8"/>
  <c r="AY29" i="8"/>
  <c r="AY37" i="8"/>
  <c r="AY39" i="8" s="1"/>
  <c r="AZ21" i="8"/>
  <c r="AZ29" i="8"/>
  <c r="AZ37" i="8"/>
  <c r="BA21" i="8"/>
  <c r="BA29" i="8"/>
  <c r="BA37" i="8"/>
  <c r="BA39" i="8"/>
  <c r="BB21" i="8"/>
  <c r="BB29" i="8"/>
  <c r="BB37" i="8"/>
  <c r="BB39" i="8" s="1"/>
  <c r="BC21" i="8"/>
  <c r="BC29" i="8"/>
  <c r="BC37" i="8"/>
  <c r="BD21" i="8"/>
  <c r="BD29" i="8"/>
  <c r="BD37" i="8"/>
  <c r="BE21" i="8"/>
  <c r="BE29" i="8"/>
  <c r="BE37" i="8"/>
  <c r="BF21" i="8"/>
  <c r="BF29" i="8"/>
  <c r="BF37" i="8"/>
  <c r="BF39" i="8"/>
  <c r="BG21" i="8"/>
  <c r="BG29" i="8"/>
  <c r="BG37" i="8"/>
  <c r="BH21" i="8"/>
  <c r="BH29" i="8"/>
  <c r="BH37" i="8"/>
  <c r="BI21" i="8"/>
  <c r="BI29" i="8"/>
  <c r="BI37" i="8"/>
  <c r="BI39" i="8" s="1"/>
  <c r="BJ21" i="8"/>
  <c r="BJ29" i="8"/>
  <c r="BJ37" i="8"/>
  <c r="BK21" i="8"/>
  <c r="BK29" i="8"/>
  <c r="BK37" i="8"/>
  <c r="BL21" i="8"/>
  <c r="BL29" i="8"/>
  <c r="BL37" i="8"/>
  <c r="C18" i="8"/>
  <c r="C17" i="8"/>
  <c r="E48" i="8"/>
  <c r="E49" i="8"/>
  <c r="C19" i="8"/>
  <c r="C27" i="8"/>
  <c r="C24" i="8"/>
  <c r="C25" i="8"/>
  <c r="C26" i="8"/>
  <c r="C33" i="8"/>
  <c r="C34" i="8"/>
  <c r="C35" i="8"/>
  <c r="C37" i="8"/>
  <c r="C50" i="8"/>
  <c r="M38" i="6"/>
  <c r="M15" i="6"/>
  <c r="M16" i="6"/>
  <c r="M18" i="6"/>
  <c r="M21" i="6"/>
  <c r="M22" i="6"/>
  <c r="M25" i="6"/>
  <c r="M28" i="6"/>
  <c r="M29" i="6"/>
  <c r="M31" i="6"/>
  <c r="M30" i="6"/>
  <c r="M32" i="6"/>
  <c r="M36" i="6"/>
  <c r="M37" i="6"/>
  <c r="M17" i="6"/>
  <c r="M14" i="6"/>
  <c r="M19" i="6"/>
  <c r="M20" i="6"/>
  <c r="M23" i="6"/>
  <c r="M26" i="6"/>
  <c r="M27" i="6"/>
  <c r="M33" i="6"/>
  <c r="M34" i="6"/>
  <c r="M35" i="6"/>
  <c r="M39" i="6"/>
  <c r="E46" i="8"/>
  <c r="F11" i="8"/>
  <c r="F46" i="8"/>
  <c r="F51" i="8" s="1"/>
  <c r="F48" i="8"/>
  <c r="F49" i="8" s="1"/>
  <c r="G11" i="8"/>
  <c r="G46" i="8"/>
  <c r="F10" i="8"/>
  <c r="G10" i="8"/>
  <c r="H10" i="8"/>
  <c r="I10" i="8"/>
  <c r="J10" i="8"/>
  <c r="K10" i="8"/>
  <c r="L10" i="8"/>
  <c r="M10" i="8"/>
  <c r="N10" i="8"/>
  <c r="O10" i="8"/>
  <c r="P10" i="8"/>
  <c r="Q10" i="8"/>
  <c r="R10" i="8"/>
  <c r="S10" i="8"/>
  <c r="T10" i="8"/>
  <c r="U10" i="8"/>
  <c r="V10" i="8"/>
  <c r="W10" i="8"/>
  <c r="X10" i="8"/>
  <c r="Y10" i="8"/>
  <c r="Z10" i="8"/>
  <c r="AA10" i="8"/>
  <c r="AB10" i="8"/>
  <c r="AC10" i="8"/>
  <c r="AD10" i="8"/>
  <c r="AE10" i="8"/>
  <c r="AF10" i="8"/>
  <c r="AG10" i="8"/>
  <c r="AH10" i="8"/>
  <c r="AI10" i="8"/>
  <c r="AJ10" i="8"/>
  <c r="AK10" i="8"/>
  <c r="AL10" i="8"/>
  <c r="AM10" i="8"/>
  <c r="AN10" i="8"/>
  <c r="AO10" i="8"/>
  <c r="AP10" i="8"/>
  <c r="AQ10" i="8"/>
  <c r="AR10" i="8"/>
  <c r="AS10" i="8"/>
  <c r="AT10" i="8"/>
  <c r="AU10" i="8"/>
  <c r="AV10" i="8"/>
  <c r="AW10" i="8"/>
  <c r="AX10" i="8"/>
  <c r="AY10" i="8"/>
  <c r="AZ10" i="8"/>
  <c r="BA10" i="8"/>
  <c r="BB10" i="8"/>
  <c r="BC10" i="8"/>
  <c r="BD10" i="8"/>
  <c r="BE10" i="8"/>
  <c r="BF10" i="8"/>
  <c r="BG10" i="8"/>
  <c r="BH10" i="8"/>
  <c r="BI10" i="8"/>
  <c r="BJ10" i="8"/>
  <c r="BK10" i="8"/>
  <c r="BL10" i="8"/>
  <c r="M39" i="18"/>
  <c r="C21" i="18"/>
  <c r="C37" i="18"/>
  <c r="AT39" i="18"/>
  <c r="AL39" i="18"/>
  <c r="AD39" i="18"/>
  <c r="V39" i="18"/>
  <c r="AW39" i="16"/>
  <c r="T39" i="16"/>
  <c r="O39" i="16"/>
  <c r="J39" i="16"/>
  <c r="BD39" i="16"/>
  <c r="AI39" i="16"/>
  <c r="AN39" i="16"/>
  <c r="H39" i="16"/>
  <c r="X39" i="16"/>
  <c r="F39" i="16"/>
  <c r="K39" i="16"/>
  <c r="C21" i="15"/>
  <c r="T39" i="15"/>
  <c r="C37" i="15"/>
  <c r="G11" i="15"/>
  <c r="G46" i="15"/>
  <c r="G51" i="15"/>
  <c r="AT39" i="15"/>
  <c r="AF39" i="15"/>
  <c r="N39" i="15"/>
  <c r="AY39" i="15"/>
  <c r="AR39" i="15"/>
  <c r="G39" i="15"/>
  <c r="BF39" i="15"/>
  <c r="BJ39" i="15"/>
  <c r="P39" i="15"/>
  <c r="AX39" i="8"/>
  <c r="AT39" i="8"/>
  <c r="H11" i="8"/>
  <c r="BK39" i="8"/>
  <c r="AV39" i="8"/>
  <c r="G51" i="8"/>
  <c r="AD39" i="8"/>
  <c r="V39" i="8"/>
  <c r="N39" i="8"/>
  <c r="I39" i="8"/>
  <c r="AQ39" i="8"/>
  <c r="AN39" i="8"/>
  <c r="AL39" i="8"/>
  <c r="O39" i="8"/>
  <c r="Y39" i="8"/>
  <c r="AU39" i="8"/>
  <c r="AI39" i="8"/>
  <c r="AE39" i="8"/>
  <c r="S39" i="8"/>
  <c r="H48" i="8"/>
  <c r="AG39" i="8"/>
  <c r="Q39" i="8"/>
  <c r="E55" i="8"/>
  <c r="E41" i="8"/>
  <c r="G48" i="8"/>
  <c r="BH39" i="8"/>
  <c r="AB39" i="8"/>
  <c r="L39" i="8"/>
  <c r="BE39" i="8"/>
  <c r="AJ39" i="8"/>
  <c r="T39" i="8"/>
  <c r="G48" i="15"/>
  <c r="G41" i="15" s="1"/>
  <c r="F51" i="15"/>
  <c r="G55" i="15"/>
  <c r="AU39" i="15"/>
  <c r="AP39" i="15"/>
  <c r="F51" i="16"/>
  <c r="G11" i="16"/>
  <c r="G48" i="16"/>
  <c r="BK39" i="15"/>
  <c r="C29" i="16"/>
  <c r="AM39" i="15"/>
  <c r="AH39" i="15"/>
  <c r="AY39" i="16"/>
  <c r="F55" i="18"/>
  <c r="F41" i="18"/>
  <c r="BC39" i="15"/>
  <c r="AU39" i="16"/>
  <c r="AQ39" i="16"/>
  <c r="G11" i="18"/>
  <c r="F46" i="18"/>
  <c r="F51" i="18"/>
  <c r="BC39" i="16"/>
  <c r="AP39" i="16"/>
  <c r="H11" i="15"/>
  <c r="H11" i="18"/>
  <c r="G46" i="16"/>
  <c r="G51" i="16"/>
  <c r="I11" i="15"/>
  <c r="H46" i="15"/>
  <c r="H51" i="15"/>
  <c r="H48" i="15"/>
  <c r="J11" i="15"/>
  <c r="I48" i="15"/>
  <c r="I46" i="15"/>
  <c r="I51" i="15"/>
  <c r="H48" i="18"/>
  <c r="I11" i="18"/>
  <c r="H46" i="18"/>
  <c r="H51" i="18"/>
  <c r="G49" i="8"/>
  <c r="H49" i="8"/>
  <c r="G48" i="18"/>
  <c r="G46" i="18"/>
  <c r="G51" i="18"/>
  <c r="H55" i="8"/>
  <c r="H41" i="8"/>
  <c r="H11" i="16"/>
  <c r="AC39" i="8"/>
  <c r="Z39" i="8"/>
  <c r="U39" i="8"/>
  <c r="M39" i="8"/>
  <c r="C37" i="16"/>
  <c r="F48" i="16"/>
  <c r="AN39" i="15"/>
  <c r="AD39" i="16"/>
  <c r="AA39" i="16"/>
  <c r="BH39" i="18"/>
  <c r="C21" i="8"/>
  <c r="AH39" i="8"/>
  <c r="L41" i="6"/>
  <c r="E41" i="6"/>
  <c r="AK39" i="18"/>
  <c r="I11" i="8"/>
  <c r="H46" i="8"/>
  <c r="AW39" i="8"/>
  <c r="F49" i="15"/>
  <c r="G49" i="15"/>
  <c r="H49" i="15"/>
  <c r="Z39" i="15"/>
  <c r="F39" i="15"/>
  <c r="BI39" i="16"/>
  <c r="N39" i="16"/>
  <c r="G41" i="18"/>
  <c r="G55" i="18"/>
  <c r="E41" i="15"/>
  <c r="E55" i="15"/>
  <c r="AE39" i="16"/>
  <c r="M41" i="6"/>
  <c r="F41" i="6"/>
  <c r="H51" i="8"/>
  <c r="BD39" i="8"/>
  <c r="C29" i="15"/>
  <c r="C39" i="15"/>
  <c r="AL39" i="15"/>
  <c r="AE39" i="15"/>
  <c r="AB39" i="15"/>
  <c r="H39" i="15"/>
  <c r="W39" i="16"/>
  <c r="AX39" i="18"/>
  <c r="AB39" i="18"/>
  <c r="F49" i="18"/>
  <c r="H48" i="16"/>
  <c r="H46" i="16"/>
  <c r="H51" i="16"/>
  <c r="I11" i="16"/>
  <c r="F49" i="16"/>
  <c r="G49" i="16"/>
  <c r="F41" i="16"/>
  <c r="F55" i="16"/>
  <c r="I46" i="18"/>
  <c r="I51" i="18"/>
  <c r="I48" i="18"/>
  <c r="J11" i="18"/>
  <c r="H55" i="15"/>
  <c r="H41" i="15"/>
  <c r="G49" i="18"/>
  <c r="H49" i="18" s="1"/>
  <c r="H55" i="18"/>
  <c r="J11" i="8"/>
  <c r="I46" i="8"/>
  <c r="I51" i="8"/>
  <c r="I48" i="8"/>
  <c r="H41" i="18"/>
  <c r="I49" i="15"/>
  <c r="J46" i="15"/>
  <c r="J51" i="15"/>
  <c r="J48" i="15"/>
  <c r="K11" i="15"/>
  <c r="F41" i="15"/>
  <c r="F55" i="15"/>
  <c r="H49" i="16"/>
  <c r="H55" i="16"/>
  <c r="H41" i="16"/>
  <c r="J46" i="8"/>
  <c r="J51" i="8"/>
  <c r="J48" i="8"/>
  <c r="K11" i="8"/>
  <c r="I49" i="18"/>
  <c r="I48" i="16"/>
  <c r="J11" i="16"/>
  <c r="I46" i="16"/>
  <c r="I51" i="16"/>
  <c r="I55" i="8"/>
  <c r="I49" i="8"/>
  <c r="I41" i="8"/>
  <c r="K48" i="15"/>
  <c r="K46" i="15"/>
  <c r="K51" i="15"/>
  <c r="L11" i="15"/>
  <c r="J48" i="18"/>
  <c r="K11" i="18"/>
  <c r="J46" i="18"/>
  <c r="J51" i="18"/>
  <c r="J49" i="15"/>
  <c r="J41" i="15"/>
  <c r="J55" i="15"/>
  <c r="J48" i="16"/>
  <c r="K11" i="16"/>
  <c r="J46" i="16"/>
  <c r="J51" i="16"/>
  <c r="L48" i="15"/>
  <c r="M11" i="15"/>
  <c r="L46" i="15"/>
  <c r="L51" i="15"/>
  <c r="K49" i="15"/>
  <c r="K46" i="8"/>
  <c r="K51" i="8"/>
  <c r="K48" i="8"/>
  <c r="L11" i="8"/>
  <c r="J49" i="18"/>
  <c r="I49" i="16"/>
  <c r="I41" i="16"/>
  <c r="I55" i="16"/>
  <c r="J49" i="8"/>
  <c r="J55" i="8"/>
  <c r="J41" i="8"/>
  <c r="L11" i="18"/>
  <c r="K48" i="18"/>
  <c r="K46" i="18"/>
  <c r="K51" i="18"/>
  <c r="K46" i="16"/>
  <c r="K51" i="16"/>
  <c r="L11" i="16"/>
  <c r="K48" i="16"/>
  <c r="J49" i="16"/>
  <c r="J41" i="16"/>
  <c r="J55" i="16"/>
  <c r="K49" i="8"/>
  <c r="K49" i="18"/>
  <c r="K55" i="18"/>
  <c r="K41" i="18"/>
  <c r="M11" i="8"/>
  <c r="L46" i="8"/>
  <c r="L51" i="8"/>
  <c r="L48" i="8"/>
  <c r="L46" i="18"/>
  <c r="L51" i="18"/>
  <c r="L48" i="18"/>
  <c r="M11" i="18"/>
  <c r="M46" i="15"/>
  <c r="M51" i="15"/>
  <c r="N11" i="15"/>
  <c r="M48" i="15"/>
  <c r="L49" i="15"/>
  <c r="L41" i="15"/>
  <c r="L55" i="15"/>
  <c r="L55" i="18"/>
  <c r="L41" i="18"/>
  <c r="L49" i="18"/>
  <c r="L49" i="8"/>
  <c r="L55" i="8"/>
  <c r="L41" i="8"/>
  <c r="M49" i="15"/>
  <c r="M48" i="8"/>
  <c r="M46" i="8"/>
  <c r="M51" i="8"/>
  <c r="N11" i="8"/>
  <c r="K41" i="16"/>
  <c r="K49" i="16"/>
  <c r="K55" i="16"/>
  <c r="N46" i="15"/>
  <c r="N51" i="15"/>
  <c r="N48" i="15"/>
  <c r="O11" i="15"/>
  <c r="M48" i="18"/>
  <c r="N11" i="18"/>
  <c r="M46" i="18"/>
  <c r="M51" i="18"/>
  <c r="L46" i="16"/>
  <c r="L51" i="16"/>
  <c r="M11" i="16"/>
  <c r="L48" i="16"/>
  <c r="M49" i="18"/>
  <c r="M55" i="18"/>
  <c r="M41" i="18"/>
  <c r="N55" i="15"/>
  <c r="N41" i="15"/>
  <c r="N49" i="15"/>
  <c r="N48" i="8"/>
  <c r="O11" i="8"/>
  <c r="N46" i="8"/>
  <c r="N51" i="8"/>
  <c r="M49" i="8"/>
  <c r="M55" i="8"/>
  <c r="M41" i="8"/>
  <c r="P11" i="15"/>
  <c r="O48" i="15"/>
  <c r="O46" i="15"/>
  <c r="O51" i="15"/>
  <c r="O11" i="18"/>
  <c r="N46" i="18"/>
  <c r="N51" i="18"/>
  <c r="N48" i="18"/>
  <c r="L49" i="16"/>
  <c r="N11" i="16"/>
  <c r="M48" i="16"/>
  <c r="M46" i="16"/>
  <c r="M51" i="16"/>
  <c r="N48" i="16"/>
  <c r="N46" i="16"/>
  <c r="N51" i="16"/>
  <c r="O11" i="16"/>
  <c r="O46" i="8"/>
  <c r="O51" i="8"/>
  <c r="P11" i="8"/>
  <c r="O48" i="8"/>
  <c r="O49" i="15"/>
  <c r="O41" i="15"/>
  <c r="O55" i="15"/>
  <c r="O48" i="18"/>
  <c r="P11" i="18"/>
  <c r="O46" i="18"/>
  <c r="O51" i="18"/>
  <c r="M49" i="16"/>
  <c r="N49" i="8"/>
  <c r="N55" i="8"/>
  <c r="N41" i="8"/>
  <c r="P46" i="15"/>
  <c r="P51" i="15"/>
  <c r="P48" i="15"/>
  <c r="Q11" i="15"/>
  <c r="N55" i="18"/>
  <c r="N49" i="18"/>
  <c r="N41" i="18"/>
  <c r="O49" i="8"/>
  <c r="O55" i="8"/>
  <c r="O41" i="8"/>
  <c r="P41" i="15"/>
  <c r="P55" i="15"/>
  <c r="P49" i="15"/>
  <c r="Q48" i="15"/>
  <c r="Q46" i="15"/>
  <c r="Q51" i="15"/>
  <c r="R11" i="15"/>
  <c r="O49" i="18"/>
  <c r="O41" i="18"/>
  <c r="O55" i="18"/>
  <c r="O46" i="16"/>
  <c r="O51" i="16"/>
  <c r="O48" i="16"/>
  <c r="P11" i="16"/>
  <c r="N49" i="16"/>
  <c r="N41" i="16"/>
  <c r="N55" i="16"/>
  <c r="P48" i="8"/>
  <c r="P46" i="8"/>
  <c r="P51" i="8"/>
  <c r="Q11" i="8"/>
  <c r="Q11" i="18"/>
  <c r="P46" i="18"/>
  <c r="P51" i="18"/>
  <c r="P48" i="18"/>
  <c r="Q11" i="16"/>
  <c r="P48" i="16"/>
  <c r="P46" i="16"/>
  <c r="P51" i="16"/>
  <c r="R11" i="18"/>
  <c r="Q46" i="18"/>
  <c r="Q51" i="18"/>
  <c r="Q48" i="18"/>
  <c r="P55" i="18"/>
  <c r="P49" i="18"/>
  <c r="P41" i="18"/>
  <c r="Q49" i="15"/>
  <c r="Q41" i="15"/>
  <c r="Q55" i="15"/>
  <c r="O49" i="16"/>
  <c r="O41" i="16"/>
  <c r="O55" i="16"/>
  <c r="Q48" i="8"/>
  <c r="Q46" i="8"/>
  <c r="Q51" i="8"/>
  <c r="R11" i="8"/>
  <c r="P49" i="8"/>
  <c r="S11" i="15"/>
  <c r="R46" i="15"/>
  <c r="R51" i="15"/>
  <c r="R48" i="15"/>
  <c r="Q49" i="8"/>
  <c r="Q41" i="8"/>
  <c r="Q55" i="8"/>
  <c r="R49" i="15"/>
  <c r="S48" i="15"/>
  <c r="T11" i="15"/>
  <c r="S46" i="15"/>
  <c r="S51" i="15"/>
  <c r="R48" i="18"/>
  <c r="S11" i="18"/>
  <c r="R46" i="18"/>
  <c r="R51" i="18"/>
  <c r="P41" i="16"/>
  <c r="P55" i="16"/>
  <c r="P49" i="16"/>
  <c r="Q49" i="18"/>
  <c r="R48" i="8"/>
  <c r="R46" i="8"/>
  <c r="R51" i="8"/>
  <c r="S11" i="8"/>
  <c r="Q46" i="16"/>
  <c r="Q51" i="16"/>
  <c r="R11" i="16"/>
  <c r="Q48" i="16"/>
  <c r="U11" i="15"/>
  <c r="T48" i="15"/>
  <c r="T46" i="15"/>
  <c r="T51" i="15"/>
  <c r="R48" i="16"/>
  <c r="R46" i="16"/>
  <c r="R51" i="16"/>
  <c r="S11" i="16"/>
  <c r="R49" i="8"/>
  <c r="R55" i="8"/>
  <c r="R41" i="8"/>
  <c r="S48" i="18"/>
  <c r="T11" i="18"/>
  <c r="S46" i="18"/>
  <c r="S51" i="18"/>
  <c r="Q49" i="16"/>
  <c r="S41" i="15"/>
  <c r="S55" i="15"/>
  <c r="S49" i="15"/>
  <c r="T11" i="8"/>
  <c r="S46" i="8"/>
  <c r="S51" i="8"/>
  <c r="S48" i="8"/>
  <c r="R49" i="18"/>
  <c r="T11" i="16"/>
  <c r="S46" i="16"/>
  <c r="S51" i="16"/>
  <c r="S48" i="16"/>
  <c r="R49" i="16"/>
  <c r="R55" i="16"/>
  <c r="R41" i="16"/>
  <c r="V11" i="15"/>
  <c r="U48" i="15"/>
  <c r="U46" i="15"/>
  <c r="U51" i="15"/>
  <c r="S49" i="8"/>
  <c r="S55" i="8"/>
  <c r="S41" i="8"/>
  <c r="T48" i="8"/>
  <c r="U11" i="8"/>
  <c r="T46" i="8"/>
  <c r="T51" i="8"/>
  <c r="T46" i="18"/>
  <c r="T51" i="18"/>
  <c r="T48" i="18"/>
  <c r="U11" i="18"/>
  <c r="S49" i="18"/>
  <c r="T49" i="15"/>
  <c r="T55" i="15"/>
  <c r="T41" i="15"/>
  <c r="U48" i="8"/>
  <c r="U46" i="8"/>
  <c r="U51" i="8"/>
  <c r="V11" i="8"/>
  <c r="S49" i="16"/>
  <c r="U49" i="15"/>
  <c r="V48" i="15"/>
  <c r="W11" i="15"/>
  <c r="V46" i="15"/>
  <c r="V51" i="15"/>
  <c r="T49" i="8"/>
  <c r="T55" i="8"/>
  <c r="T41" i="8"/>
  <c r="U46" i="18"/>
  <c r="U51" i="18"/>
  <c r="V11" i="18"/>
  <c r="U48" i="18"/>
  <c r="T49" i="18"/>
  <c r="T46" i="16"/>
  <c r="T51" i="16"/>
  <c r="U11" i="16"/>
  <c r="T48" i="16"/>
  <c r="U49" i="8"/>
  <c r="U41" i="8"/>
  <c r="U55" i="8"/>
  <c r="W11" i="18"/>
  <c r="V46" i="18"/>
  <c r="V51" i="18"/>
  <c r="V48" i="18"/>
  <c r="T49" i="16"/>
  <c r="T41" i="16"/>
  <c r="T55" i="16"/>
  <c r="X11" i="15"/>
  <c r="W48" i="15"/>
  <c r="W46" i="15"/>
  <c r="W51" i="15"/>
  <c r="V46" i="8"/>
  <c r="V51" i="8"/>
  <c r="W11" i="8"/>
  <c r="V48" i="8"/>
  <c r="U48" i="16"/>
  <c r="U46" i="16"/>
  <c r="U51" i="16"/>
  <c r="V11" i="16"/>
  <c r="U49" i="18"/>
  <c r="U55" i="18"/>
  <c r="U41" i="18"/>
  <c r="V49" i="15"/>
  <c r="V55" i="18"/>
  <c r="V49" i="18"/>
  <c r="V41" i="18"/>
  <c r="U49" i="16"/>
  <c r="X11" i="8"/>
  <c r="W48" i="8"/>
  <c r="W46" i="8"/>
  <c r="W51" i="8"/>
  <c r="V41" i="8"/>
  <c r="V49" i="8"/>
  <c r="V55" i="8"/>
  <c r="X11" i="18"/>
  <c r="W48" i="18"/>
  <c r="W46" i="18"/>
  <c r="W51" i="18"/>
  <c r="W49" i="15"/>
  <c r="W11" i="16"/>
  <c r="V48" i="16"/>
  <c r="V46" i="16"/>
  <c r="V51" i="16"/>
  <c r="X48" i="15"/>
  <c r="X46" i="15"/>
  <c r="X51" i="15"/>
  <c r="Y11" i="15"/>
  <c r="X49" i="15"/>
  <c r="Z11" i="15"/>
  <c r="Y48" i="15"/>
  <c r="Y46" i="15"/>
  <c r="Y51" i="15"/>
  <c r="W49" i="18"/>
  <c r="V55" i="16"/>
  <c r="V41" i="16"/>
  <c r="V49" i="16"/>
  <c r="X46" i="8"/>
  <c r="X51" i="8"/>
  <c r="Y11" i="8"/>
  <c r="X48" i="8"/>
  <c r="X11" i="16"/>
  <c r="W46" i="16"/>
  <c r="W51" i="16"/>
  <c r="W48" i="16"/>
  <c r="W41" i="8"/>
  <c r="W49" i="8"/>
  <c r="W55" i="8"/>
  <c r="X48" i="18"/>
  <c r="Y11" i="18"/>
  <c r="X46" i="18"/>
  <c r="X51" i="18"/>
  <c r="X49" i="8"/>
  <c r="Y49" i="15"/>
  <c r="X48" i="16"/>
  <c r="X46" i="16"/>
  <c r="X51" i="16"/>
  <c r="Y11" i="16"/>
  <c r="Y48" i="18"/>
  <c r="Y46" i="18"/>
  <c r="Y51" i="18"/>
  <c r="Z11" i="18"/>
  <c r="Y48" i="8"/>
  <c r="Y46" i="8"/>
  <c r="Y51" i="8"/>
  <c r="Z11" i="8"/>
  <c r="Z48" i="15"/>
  <c r="Z46" i="15"/>
  <c r="Z51" i="15"/>
  <c r="AA11" i="15"/>
  <c r="X49" i="18"/>
  <c r="W49" i="16"/>
  <c r="W41" i="16"/>
  <c r="W55" i="16"/>
  <c r="X41" i="16"/>
  <c r="X49" i="16"/>
  <c r="X55" i="16"/>
  <c r="Z11" i="16"/>
  <c r="Y48" i="16"/>
  <c r="Y46" i="16"/>
  <c r="Y51" i="16"/>
  <c r="Z49" i="15"/>
  <c r="Z41" i="15"/>
  <c r="Z55" i="15"/>
  <c r="AA11" i="8"/>
  <c r="Z46" i="8"/>
  <c r="Z51" i="8"/>
  <c r="Z48" i="8"/>
  <c r="Y55" i="8"/>
  <c r="Y41" i="8"/>
  <c r="Y49" i="8"/>
  <c r="AA11" i="18"/>
  <c r="Z48" i="18"/>
  <c r="Z46" i="18"/>
  <c r="Z51" i="18"/>
  <c r="AB11" i="15"/>
  <c r="AA48" i="15"/>
  <c r="AA46" i="15"/>
  <c r="AA51" i="15"/>
  <c r="Y55" i="18"/>
  <c r="Y49" i="18"/>
  <c r="Y41" i="18"/>
  <c r="Z49" i="8"/>
  <c r="Z41" i="8"/>
  <c r="Z55" i="8"/>
  <c r="Z48" i="16"/>
  <c r="Z46" i="16"/>
  <c r="Z51" i="16"/>
  <c r="AA11" i="16"/>
  <c r="Y41" i="16"/>
  <c r="Y55" i="16"/>
  <c r="Y49" i="16"/>
  <c r="AC11" i="15"/>
  <c r="AB46" i="15"/>
  <c r="AB51" i="15"/>
  <c r="AB48" i="15"/>
  <c r="Z49" i="18"/>
  <c r="Z41" i="18"/>
  <c r="Z55" i="18"/>
  <c r="AB11" i="18"/>
  <c r="AA46" i="18"/>
  <c r="AA51" i="18"/>
  <c r="AA48" i="18"/>
  <c r="AA49" i="15"/>
  <c r="AB11" i="8"/>
  <c r="AA48" i="8"/>
  <c r="AA46" i="8"/>
  <c r="AA51" i="8"/>
  <c r="AC11" i="18"/>
  <c r="AB48" i="18"/>
  <c r="AB46" i="18"/>
  <c r="AB51" i="18"/>
  <c r="AB48" i="8"/>
  <c r="AC11" i="8"/>
  <c r="AB46" i="8"/>
  <c r="AB51" i="8"/>
  <c r="AA46" i="16"/>
  <c r="AA51" i="16"/>
  <c r="AB11" i="16"/>
  <c r="AA48" i="16"/>
  <c r="Z49" i="16"/>
  <c r="AA49" i="8"/>
  <c r="AB49" i="15"/>
  <c r="AB41" i="15"/>
  <c r="AB55" i="15"/>
  <c r="AA49" i="18"/>
  <c r="AC46" i="15"/>
  <c r="AC51" i="15"/>
  <c r="AD11" i="15"/>
  <c r="AC48" i="15"/>
  <c r="AC46" i="18"/>
  <c r="AC51" i="18"/>
  <c r="AD11" i="18"/>
  <c r="AC48" i="18"/>
  <c r="AB49" i="8"/>
  <c r="AB41" i="8"/>
  <c r="AB55" i="8"/>
  <c r="AA49" i="16"/>
  <c r="AA41" i="16"/>
  <c r="AA55" i="16"/>
  <c r="AC11" i="16"/>
  <c r="AB46" i="16"/>
  <c r="AB51" i="16"/>
  <c r="AB48" i="16"/>
  <c r="AD48" i="15"/>
  <c r="AE11" i="15"/>
  <c r="AD46" i="15"/>
  <c r="AD51" i="15"/>
  <c r="AC49" i="15"/>
  <c r="AC48" i="8"/>
  <c r="AD11" i="8"/>
  <c r="AC46" i="8"/>
  <c r="AC51" i="8"/>
  <c r="AB49" i="18"/>
  <c r="AB55" i="18"/>
  <c r="AB41" i="18"/>
  <c r="AD48" i="8"/>
  <c r="AD46" i="8"/>
  <c r="AD51" i="8"/>
  <c r="AE11" i="8"/>
  <c r="AE48" i="15"/>
  <c r="AF11" i="15"/>
  <c r="AE46" i="15"/>
  <c r="AE51" i="15"/>
  <c r="AD49" i="15"/>
  <c r="AD41" i="15"/>
  <c r="AD55" i="15"/>
  <c r="AB49" i="16"/>
  <c r="AC49" i="8"/>
  <c r="AC55" i="8"/>
  <c r="AC41" i="8"/>
  <c r="AC55" i="18"/>
  <c r="AC41" i="18"/>
  <c r="AC49" i="18"/>
  <c r="AC46" i="16"/>
  <c r="AC51" i="16"/>
  <c r="AC48" i="16"/>
  <c r="AD11" i="16"/>
  <c r="AE11" i="18"/>
  <c r="AD46" i="18"/>
  <c r="AD51" i="18"/>
  <c r="AD48" i="18"/>
  <c r="AD49" i="18"/>
  <c r="AD41" i="18"/>
  <c r="AD55" i="18"/>
  <c r="AF48" i="15"/>
  <c r="AG11" i="15"/>
  <c r="AF46" i="15"/>
  <c r="AF51" i="15"/>
  <c r="AE46" i="18"/>
  <c r="AE51" i="18"/>
  <c r="AE48" i="18"/>
  <c r="AF11" i="18"/>
  <c r="AE49" i="15"/>
  <c r="AE41" i="15"/>
  <c r="AE55" i="15"/>
  <c r="AE46" i="8"/>
  <c r="AE51" i="8"/>
  <c r="AF11" i="8"/>
  <c r="AE48" i="8"/>
  <c r="AD41" i="8"/>
  <c r="AD49" i="8"/>
  <c r="AD55" i="8"/>
  <c r="AD48" i="16"/>
  <c r="AE11" i="16"/>
  <c r="AD46" i="16"/>
  <c r="AD51" i="16"/>
  <c r="AC41" i="16"/>
  <c r="AC55" i="16"/>
  <c r="AC49" i="16"/>
  <c r="AE41" i="8"/>
  <c r="AE55" i="8"/>
  <c r="AE49" i="8"/>
  <c r="AF46" i="8"/>
  <c r="AF51" i="8"/>
  <c r="AG11" i="8"/>
  <c r="AF48" i="8"/>
  <c r="AE41" i="18"/>
  <c r="AE55" i="18"/>
  <c r="AE49" i="18"/>
  <c r="AF55" i="15"/>
  <c r="AF41" i="15"/>
  <c r="AF49" i="15"/>
  <c r="AG48" i="15"/>
  <c r="AH11" i="15"/>
  <c r="AG46" i="15"/>
  <c r="AG51" i="15"/>
  <c r="AE46" i="16"/>
  <c r="AE51" i="16"/>
  <c r="AE48" i="16"/>
  <c r="AF11" i="16"/>
  <c r="AD49" i="16"/>
  <c r="AD41" i="16"/>
  <c r="AD55" i="16"/>
  <c r="AF48" i="18"/>
  <c r="AG11" i="18"/>
  <c r="AF46" i="18"/>
  <c r="AF51" i="18"/>
  <c r="AF49" i="8"/>
  <c r="AG46" i="8"/>
  <c r="AG51" i="8"/>
  <c r="AG48" i="8"/>
  <c r="AH11" i="8"/>
  <c r="AF49" i="18"/>
  <c r="AH48" i="15"/>
  <c r="AH46" i="15"/>
  <c r="AH51" i="15"/>
  <c r="AI11" i="15"/>
  <c r="AG49" i="15"/>
  <c r="AH11" i="18"/>
  <c r="AG48" i="18"/>
  <c r="AG46" i="18"/>
  <c r="AG51" i="18"/>
  <c r="AG11" i="16"/>
  <c r="AF46" i="16"/>
  <c r="AF51" i="16"/>
  <c r="AF48" i="16"/>
  <c r="AE49" i="16"/>
  <c r="AE55" i="16"/>
  <c r="AE41" i="16"/>
  <c r="AI11" i="8"/>
  <c r="AH46" i="8"/>
  <c r="AH51" i="8"/>
  <c r="AH48" i="8"/>
  <c r="AG41" i="8"/>
  <c r="AG55" i="8"/>
  <c r="AG49" i="8"/>
  <c r="AJ11" i="15"/>
  <c r="AI46" i="15"/>
  <c r="AI51" i="15"/>
  <c r="AI48" i="15"/>
  <c r="AF49" i="16"/>
  <c r="AH48" i="18"/>
  <c r="AI11" i="18"/>
  <c r="AH46" i="18"/>
  <c r="AH51" i="18"/>
  <c r="AG48" i="16"/>
  <c r="AG46" i="16"/>
  <c r="AG51" i="16"/>
  <c r="AH11" i="16"/>
  <c r="AH49" i="15"/>
  <c r="AH41" i="15"/>
  <c r="AH55" i="15"/>
  <c r="AG49" i="18"/>
  <c r="AG55" i="18"/>
  <c r="AG41" i="18"/>
  <c r="AG49" i="16"/>
  <c r="AH55" i="18"/>
  <c r="AH41" i="18"/>
  <c r="AH49" i="18"/>
  <c r="AK11" i="15"/>
  <c r="AJ46" i="15"/>
  <c r="AJ51" i="15"/>
  <c r="AH49" i="8"/>
  <c r="AH41" i="8"/>
  <c r="AH55" i="8"/>
  <c r="AI46" i="18"/>
  <c r="AI51" i="18"/>
  <c r="AJ11" i="18"/>
  <c r="AI48" i="18"/>
  <c r="AH48" i="16"/>
  <c r="AI11" i="16"/>
  <c r="AH46" i="16"/>
  <c r="AH51" i="16"/>
  <c r="AI55" i="15"/>
  <c r="AJ48" i="15"/>
  <c r="AI49" i="15"/>
  <c r="AI41" i="15"/>
  <c r="AJ11" i="8"/>
  <c r="AI48" i="8"/>
  <c r="AI46" i="8"/>
  <c r="AI51" i="8"/>
  <c r="AK11" i="8"/>
  <c r="AJ46" i="8"/>
  <c r="AJ51" i="8"/>
  <c r="AI46" i="16"/>
  <c r="AI51" i="16"/>
  <c r="AJ11" i="16"/>
  <c r="AI48" i="16"/>
  <c r="AI41" i="18"/>
  <c r="AI49" i="18"/>
  <c r="AI55" i="18"/>
  <c r="AJ48" i="18"/>
  <c r="AI49" i="8"/>
  <c r="AI41" i="8"/>
  <c r="AI55" i="8"/>
  <c r="AJ48" i="8"/>
  <c r="AL11" i="15"/>
  <c r="AK46" i="15"/>
  <c r="AK51" i="15"/>
  <c r="AK11" i="18"/>
  <c r="AJ46" i="18"/>
  <c r="AJ51" i="18"/>
  <c r="AJ49" i="15"/>
  <c r="AK48" i="15"/>
  <c r="AH49" i="16"/>
  <c r="AK46" i="18"/>
  <c r="AK51" i="18"/>
  <c r="AL11" i="18"/>
  <c r="AL46" i="15"/>
  <c r="AL51" i="15"/>
  <c r="AM11" i="15"/>
  <c r="AK41" i="15"/>
  <c r="AK49" i="15"/>
  <c r="AK55" i="15"/>
  <c r="AL48" i="15"/>
  <c r="AJ49" i="8"/>
  <c r="AK48" i="8"/>
  <c r="AJ55" i="8"/>
  <c r="AJ41" i="8"/>
  <c r="AJ48" i="16"/>
  <c r="AI55" i="16"/>
  <c r="AI49" i="16"/>
  <c r="AI41" i="16"/>
  <c r="AJ46" i="16"/>
  <c r="AJ51" i="16"/>
  <c r="AK11" i="16"/>
  <c r="AK48" i="18"/>
  <c r="AJ49" i="18"/>
  <c r="AK46" i="8"/>
  <c r="AK51" i="8"/>
  <c r="AL11" i="8"/>
  <c r="AM11" i="8"/>
  <c r="AL46" i="8"/>
  <c r="AL51" i="8"/>
  <c r="AJ49" i="16"/>
  <c r="AJ55" i="16"/>
  <c r="AK48" i="16"/>
  <c r="AJ41" i="16"/>
  <c r="AN11" i="15"/>
  <c r="AM46" i="15"/>
  <c r="AM51" i="15"/>
  <c r="AK49" i="18"/>
  <c r="AL48" i="18"/>
  <c r="AK55" i="18"/>
  <c r="AK41" i="18"/>
  <c r="AL11" i="16"/>
  <c r="AK46" i="16"/>
  <c r="AK51" i="16"/>
  <c r="AM11" i="18"/>
  <c r="AL46" i="18"/>
  <c r="AL51" i="18"/>
  <c r="AL49" i="15"/>
  <c r="AM48" i="15"/>
  <c r="AL41" i="15"/>
  <c r="AL55" i="15"/>
  <c r="AK49" i="8"/>
  <c r="AL48" i="8"/>
  <c r="AL41" i="8"/>
  <c r="AM48" i="8"/>
  <c r="AL55" i="8"/>
  <c r="AL49" i="8"/>
  <c r="AN46" i="15"/>
  <c r="AN51" i="15"/>
  <c r="AO11" i="15"/>
  <c r="AL46" i="16"/>
  <c r="AL51" i="16"/>
  <c r="AM11" i="16"/>
  <c r="AM55" i="15"/>
  <c r="AM41" i="15"/>
  <c r="AM49" i="15"/>
  <c r="AN48" i="15"/>
  <c r="AL55" i="18"/>
  <c r="AL49" i="18"/>
  <c r="AL41" i="18"/>
  <c r="AM48" i="18"/>
  <c r="AN11" i="18"/>
  <c r="AM46" i="18"/>
  <c r="AM51" i="18"/>
  <c r="AK49" i="16"/>
  <c r="AL48" i="16"/>
  <c r="AM46" i="8"/>
  <c r="AM51" i="8"/>
  <c r="AN11" i="8"/>
  <c r="AN46" i="8"/>
  <c r="AN51" i="8"/>
  <c r="AO11" i="8"/>
  <c r="AM46" i="16"/>
  <c r="AM51" i="16"/>
  <c r="AN11" i="16"/>
  <c r="AP11" i="15"/>
  <c r="AO46" i="15"/>
  <c r="AO51" i="15"/>
  <c r="AM41" i="18"/>
  <c r="AN48" i="18"/>
  <c r="AM49" i="18"/>
  <c r="AM55" i="18"/>
  <c r="AL55" i="16"/>
  <c r="AM48" i="16"/>
  <c r="AL49" i="16"/>
  <c r="AL41" i="16"/>
  <c r="AO48" i="15"/>
  <c r="AN49" i="15"/>
  <c r="AN41" i="15"/>
  <c r="AN55" i="15"/>
  <c r="AM49" i="8"/>
  <c r="AN48" i="8"/>
  <c r="AO11" i="18"/>
  <c r="AN46" i="18"/>
  <c r="AN51" i="18"/>
  <c r="AO11" i="16"/>
  <c r="AN46" i="16"/>
  <c r="AN51" i="16"/>
  <c r="AO46" i="18"/>
  <c r="AO51" i="18"/>
  <c r="AP11" i="18"/>
  <c r="AP46" i="15"/>
  <c r="AP51" i="15"/>
  <c r="AQ11" i="15"/>
  <c r="AP11" i="8"/>
  <c r="AO46" i="8"/>
  <c r="AO51" i="8"/>
  <c r="AO48" i="18"/>
  <c r="AN49" i="18"/>
  <c r="AN55" i="18"/>
  <c r="AN41" i="18"/>
  <c r="AP48" i="15"/>
  <c r="AO49" i="15"/>
  <c r="AN55" i="8"/>
  <c r="AN49" i="8"/>
  <c r="AN41" i="8"/>
  <c r="AO48" i="8"/>
  <c r="AM49" i="16"/>
  <c r="AN48" i="16"/>
  <c r="AN49" i="16"/>
  <c r="AN41" i="16"/>
  <c r="AN55" i="16"/>
  <c r="AO48" i="16"/>
  <c r="AQ48" i="15"/>
  <c r="AP55" i="15"/>
  <c r="AP41" i="15"/>
  <c r="AP49" i="15"/>
  <c r="AQ11" i="8"/>
  <c r="AP46" i="8"/>
  <c r="AP51" i="8"/>
  <c r="AQ46" i="15"/>
  <c r="AQ51" i="15"/>
  <c r="AR11" i="15"/>
  <c r="AO41" i="8"/>
  <c r="AO55" i="8"/>
  <c r="AO49" i="8"/>
  <c r="AP48" i="8"/>
  <c r="AQ11" i="18"/>
  <c r="AP46" i="18"/>
  <c r="AP51" i="18"/>
  <c r="AO41" i="18"/>
  <c r="AO55" i="18"/>
  <c r="AO49" i="18"/>
  <c r="AP48" i="18"/>
  <c r="AP11" i="16"/>
  <c r="AO46" i="16"/>
  <c r="AO51" i="16"/>
  <c r="AQ11" i="16"/>
  <c r="AP46" i="16"/>
  <c r="AP51" i="16"/>
  <c r="AP48" i="16"/>
  <c r="AO49" i="16"/>
  <c r="AP49" i="8"/>
  <c r="AQ48" i="8"/>
  <c r="AR46" i="15"/>
  <c r="AR51" i="15"/>
  <c r="AS11" i="15"/>
  <c r="AQ48" i="18"/>
  <c r="AP49" i="18"/>
  <c r="AP55" i="18"/>
  <c r="AP41" i="18"/>
  <c r="AR48" i="15"/>
  <c r="AQ49" i="15"/>
  <c r="AQ46" i="18"/>
  <c r="AQ51" i="18"/>
  <c r="AR11" i="18"/>
  <c r="AQ46" i="8"/>
  <c r="AQ51" i="8"/>
  <c r="AR11" i="8"/>
  <c r="AT11" i="15"/>
  <c r="AS46" i="15"/>
  <c r="AS51" i="15"/>
  <c r="AR46" i="8"/>
  <c r="AR51" i="8"/>
  <c r="AS11" i="8"/>
  <c r="AP55" i="16"/>
  <c r="AP49" i="16"/>
  <c r="AQ48" i="16"/>
  <c r="AP41" i="16"/>
  <c r="AR46" i="18"/>
  <c r="AR51" i="18"/>
  <c r="AS11" i="18"/>
  <c r="AR48" i="18"/>
  <c r="AQ49" i="18"/>
  <c r="AQ41" i="18"/>
  <c r="AQ55" i="18"/>
  <c r="AR55" i="15"/>
  <c r="AR41" i="15"/>
  <c r="AR49" i="15"/>
  <c r="AS48" i="15"/>
  <c r="AQ41" i="8"/>
  <c r="AQ49" i="8"/>
  <c r="AQ55" i="8"/>
  <c r="AR48" i="8"/>
  <c r="AQ46" i="16"/>
  <c r="AQ51" i="16"/>
  <c r="AR11" i="16"/>
  <c r="AQ41" i="16"/>
  <c r="AQ55" i="16"/>
  <c r="AQ49" i="16"/>
  <c r="AR48" i="16"/>
  <c r="AS46" i="8"/>
  <c r="AS51" i="8"/>
  <c r="AT11" i="8"/>
  <c r="AS48" i="8"/>
  <c r="AR49" i="8"/>
  <c r="AS11" i="16"/>
  <c r="AR46" i="16"/>
  <c r="AR51" i="16"/>
  <c r="AS48" i="18"/>
  <c r="AR41" i="18"/>
  <c r="AR49" i="18"/>
  <c r="AR55" i="18"/>
  <c r="AS41" i="15"/>
  <c r="AS49" i="15"/>
  <c r="AS55" i="15"/>
  <c r="AT48" i="15"/>
  <c r="AT11" i="18"/>
  <c r="AS46" i="18"/>
  <c r="AS51" i="18"/>
  <c r="AU11" i="15"/>
  <c r="AT46" i="15"/>
  <c r="AT51" i="15"/>
  <c r="AU11" i="8"/>
  <c r="AT46" i="8"/>
  <c r="AT51" i="8"/>
  <c r="AU46" i="15"/>
  <c r="AU51" i="15"/>
  <c r="AV11" i="15"/>
  <c r="AT48" i="18"/>
  <c r="AS49" i="18"/>
  <c r="AR49" i="16"/>
  <c r="AS48" i="16"/>
  <c r="AU11" i="18"/>
  <c r="AT46" i="18"/>
  <c r="AT51" i="18"/>
  <c r="AT55" i="15"/>
  <c r="AT49" i="15"/>
  <c r="AT41" i="15"/>
  <c r="AU48" i="15"/>
  <c r="AT11" i="16"/>
  <c r="AS46" i="16"/>
  <c r="AS51" i="16"/>
  <c r="AS49" i="8"/>
  <c r="AT48" i="8"/>
  <c r="AT41" i="18"/>
  <c r="AT49" i="18"/>
  <c r="AT55" i="18"/>
  <c r="AU48" i="18"/>
  <c r="AW11" i="15"/>
  <c r="AV46" i="15"/>
  <c r="AV51" i="15"/>
  <c r="AT55" i="8"/>
  <c r="AT41" i="8"/>
  <c r="AU48" i="8"/>
  <c r="AT49" i="8"/>
  <c r="AU46" i="18"/>
  <c r="AU51" i="18"/>
  <c r="AV11" i="18"/>
  <c r="AT48" i="16"/>
  <c r="AS55" i="16"/>
  <c r="AS49" i="16"/>
  <c r="AS41" i="16"/>
  <c r="AT46" i="16"/>
  <c r="AT51" i="16"/>
  <c r="AU11" i="16"/>
  <c r="AU55" i="15"/>
  <c r="AU49" i="15"/>
  <c r="AV48" i="15"/>
  <c r="AU41" i="15"/>
  <c r="AV11" i="8"/>
  <c r="AU46" i="8"/>
  <c r="AU51" i="8"/>
  <c r="AW11" i="8"/>
  <c r="AV46" i="8"/>
  <c r="AV51" i="8"/>
  <c r="AW11" i="18"/>
  <c r="AV46" i="18"/>
  <c r="AV51" i="18"/>
  <c r="AU41" i="18"/>
  <c r="AU55" i="18"/>
  <c r="AV48" i="18"/>
  <c r="AU49" i="18"/>
  <c r="AU48" i="16"/>
  <c r="AT49" i="16"/>
  <c r="AV11" i="16"/>
  <c r="AU46" i="16"/>
  <c r="AU51" i="16"/>
  <c r="AV49" i="15"/>
  <c r="AW48" i="15"/>
  <c r="AX11" i="15"/>
  <c r="AW46" i="15"/>
  <c r="AW51" i="15"/>
  <c r="AU55" i="8"/>
  <c r="AU49" i="8"/>
  <c r="AV48" i="8"/>
  <c r="AU41" i="8"/>
  <c r="AX11" i="18"/>
  <c r="AW46" i="18"/>
  <c r="AW51" i="18"/>
  <c r="AX46" i="15"/>
  <c r="AX51" i="15"/>
  <c r="AY11" i="15"/>
  <c r="AX48" i="15"/>
  <c r="AW49" i="15"/>
  <c r="AW41" i="15"/>
  <c r="AW55" i="15"/>
  <c r="AW48" i="8"/>
  <c r="AV49" i="8"/>
  <c r="AV55" i="8"/>
  <c r="AV41" i="8"/>
  <c r="AV41" i="18"/>
  <c r="AW48" i="18"/>
  <c r="AV49" i="18"/>
  <c r="AV55" i="18"/>
  <c r="AV46" i="16"/>
  <c r="AV51" i="16"/>
  <c r="AW11" i="16"/>
  <c r="AU41" i="16"/>
  <c r="AU55" i="16"/>
  <c r="AU49" i="16"/>
  <c r="AV48" i="16"/>
  <c r="AW46" i="8"/>
  <c r="AW51" i="8"/>
  <c r="AX11" i="8"/>
  <c r="AW55" i="18"/>
  <c r="AW41" i="18"/>
  <c r="AX48" i="18"/>
  <c r="AW49" i="18"/>
  <c r="AY48" i="15"/>
  <c r="AX49" i="15"/>
  <c r="AY46" i="15"/>
  <c r="AY51" i="15"/>
  <c r="AZ11" i="15"/>
  <c r="AX46" i="8"/>
  <c r="AX51" i="8"/>
  <c r="AY11" i="8"/>
  <c r="AW48" i="16"/>
  <c r="AV49" i="16"/>
  <c r="AX11" i="16"/>
  <c r="AW46" i="16"/>
  <c r="AW51" i="16"/>
  <c r="AW49" i="8"/>
  <c r="AX48" i="8"/>
  <c r="AW41" i="8"/>
  <c r="AW55" i="8"/>
  <c r="AX46" i="18"/>
  <c r="AX51" i="18"/>
  <c r="AY11" i="18"/>
  <c r="AX55" i="8"/>
  <c r="AY48" i="8"/>
  <c r="AX49" i="8"/>
  <c r="AX41" i="8"/>
  <c r="AZ11" i="8"/>
  <c r="AY46" i="8"/>
  <c r="AY51" i="8"/>
  <c r="AX48" i="16"/>
  <c r="AW49" i="16"/>
  <c r="AW55" i="16"/>
  <c r="AW41" i="16"/>
  <c r="AX49" i="18"/>
  <c r="AY48" i="18"/>
  <c r="AX55" i="18"/>
  <c r="AX41" i="18"/>
  <c r="AZ46" i="15"/>
  <c r="AZ51" i="15"/>
  <c r="BA11" i="15"/>
  <c r="AZ11" i="18"/>
  <c r="AY46" i="18"/>
  <c r="AY51" i="18"/>
  <c r="AZ48" i="15"/>
  <c r="AY41" i="15"/>
  <c r="AY55" i="15"/>
  <c r="AY49" i="15"/>
  <c r="AX46" i="16"/>
  <c r="AX51" i="16"/>
  <c r="AY11" i="16"/>
  <c r="AZ48" i="18"/>
  <c r="AY49" i="18"/>
  <c r="AZ46" i="8"/>
  <c r="AZ51" i="8"/>
  <c r="BA11" i="8"/>
  <c r="AZ11" i="16"/>
  <c r="AY46" i="16"/>
  <c r="AY51" i="16"/>
  <c r="AZ49" i="15"/>
  <c r="AZ41" i="15"/>
  <c r="BA48" i="15"/>
  <c r="AZ55" i="15"/>
  <c r="BB11" i="15"/>
  <c r="BA46" i="15"/>
  <c r="BA51" i="15"/>
  <c r="AY48" i="16"/>
  <c r="AX49" i="16"/>
  <c r="AX55" i="16"/>
  <c r="AX41" i="16"/>
  <c r="AY49" i="8"/>
  <c r="AY55" i="8"/>
  <c r="AY41" i="8"/>
  <c r="AZ48" i="8"/>
  <c r="BA11" i="18"/>
  <c r="AZ46" i="18"/>
  <c r="AZ51" i="18"/>
  <c r="BA46" i="18"/>
  <c r="BA51" i="18"/>
  <c r="BB11" i="18"/>
  <c r="AZ46" i="16"/>
  <c r="AZ51" i="16"/>
  <c r="BA11" i="16"/>
  <c r="BC11" i="15"/>
  <c r="BB46" i="15"/>
  <c r="BB51" i="15"/>
  <c r="AY49" i="16"/>
  <c r="AY41" i="16"/>
  <c r="AY55" i="16"/>
  <c r="AZ48" i="16"/>
  <c r="AZ49" i="8"/>
  <c r="BA48" i="8"/>
  <c r="BA46" i="8"/>
  <c r="BA51" i="8"/>
  <c r="BB11" i="8"/>
  <c r="BB48" i="15"/>
  <c r="BA49" i="15"/>
  <c r="BA48" i="18"/>
  <c r="AZ49" i="18"/>
  <c r="BC46" i="15"/>
  <c r="BC51" i="15"/>
  <c r="BD11" i="15"/>
  <c r="BA46" i="16"/>
  <c r="BA51" i="16"/>
  <c r="BB11" i="16"/>
  <c r="AZ41" i="16"/>
  <c r="AZ49" i="16"/>
  <c r="BA48" i="16"/>
  <c r="AZ55" i="16"/>
  <c r="BC11" i="18"/>
  <c r="BB46" i="18"/>
  <c r="BB51" i="18"/>
  <c r="BC11" i="8"/>
  <c r="BB46" i="8"/>
  <c r="BB51" i="8"/>
  <c r="BB48" i="8"/>
  <c r="BA49" i="8"/>
  <c r="BA41" i="8"/>
  <c r="BA55" i="8"/>
  <c r="BA49" i="18"/>
  <c r="BB48" i="18"/>
  <c r="BB55" i="15"/>
  <c r="BB41" i="15"/>
  <c r="BC48" i="15"/>
  <c r="BB49" i="15"/>
  <c r="BC49" i="15"/>
  <c r="BC55" i="15"/>
  <c r="BC41" i="15"/>
  <c r="BD48" i="15"/>
  <c r="BB49" i="8"/>
  <c r="BB55" i="8"/>
  <c r="BC48" i="8"/>
  <c r="BB41" i="8"/>
  <c r="BB55" i="18"/>
  <c r="BB49" i="18"/>
  <c r="BC48" i="18"/>
  <c r="BB41" i="18"/>
  <c r="BB46" i="16"/>
  <c r="BB51" i="16"/>
  <c r="BC11" i="16"/>
  <c r="BE11" i="15"/>
  <c r="BD46" i="15"/>
  <c r="BD51" i="15"/>
  <c r="BB48" i="16"/>
  <c r="BA49" i="16"/>
  <c r="BC46" i="8"/>
  <c r="BC51" i="8"/>
  <c r="BD11" i="8"/>
  <c r="BD11" i="18"/>
  <c r="BC46" i="18"/>
  <c r="BC51" i="18"/>
  <c r="BE11" i="8"/>
  <c r="BD46" i="8"/>
  <c r="BD51" i="8"/>
  <c r="BF11" i="15"/>
  <c r="BE46" i="15"/>
  <c r="BE51" i="15"/>
  <c r="BD49" i="15"/>
  <c r="BE48" i="15"/>
  <c r="BD46" i="18"/>
  <c r="BD51" i="18"/>
  <c r="BE11" i="18"/>
  <c r="BC49" i="8"/>
  <c r="BD48" i="8"/>
  <c r="BD11" i="16"/>
  <c r="BC46" i="16"/>
  <c r="BC51" i="16"/>
  <c r="BC49" i="18"/>
  <c r="BC55" i="18"/>
  <c r="BC41" i="18"/>
  <c r="BD48" i="18"/>
  <c r="BB55" i="16"/>
  <c r="BB41" i="16"/>
  <c r="BB49" i="16"/>
  <c r="BC48" i="16"/>
  <c r="BC55" i="16"/>
  <c r="BC49" i="16"/>
  <c r="BD48" i="16"/>
  <c r="BC41" i="16"/>
  <c r="BF48" i="15"/>
  <c r="BE49" i="15"/>
  <c r="BF11" i="18"/>
  <c r="BE46" i="18"/>
  <c r="BE51" i="18"/>
  <c r="BE11" i="16"/>
  <c r="BD46" i="16"/>
  <c r="BD51" i="16"/>
  <c r="BE46" i="8"/>
  <c r="BE51" i="8"/>
  <c r="BF11" i="8"/>
  <c r="BE48" i="8"/>
  <c r="BD49" i="8"/>
  <c r="BD55" i="8"/>
  <c r="BD41" i="8"/>
  <c r="BD41" i="18"/>
  <c r="BD55" i="18"/>
  <c r="BD49" i="18"/>
  <c r="BE48" i="18"/>
  <c r="BG11" i="15"/>
  <c r="BF46" i="15"/>
  <c r="BF51" i="15"/>
  <c r="BH11" i="15"/>
  <c r="BG46" i="15"/>
  <c r="BG51" i="15"/>
  <c r="BF49" i="15"/>
  <c r="BF41" i="15"/>
  <c r="BG48" i="15"/>
  <c r="BF55" i="15"/>
  <c r="BE55" i="18"/>
  <c r="BE49" i="18"/>
  <c r="BF48" i="18"/>
  <c r="BE41" i="18"/>
  <c r="BG11" i="8"/>
  <c r="BF46" i="8"/>
  <c r="BF51" i="8"/>
  <c r="BG11" i="18"/>
  <c r="BF46" i="18"/>
  <c r="BF51" i="18"/>
  <c r="BF48" i="8"/>
  <c r="BE49" i="8"/>
  <c r="BE55" i="8"/>
  <c r="BE41" i="8"/>
  <c r="BF11" i="16"/>
  <c r="BE46" i="16"/>
  <c r="BE51" i="16"/>
  <c r="BE48" i="16"/>
  <c r="BD55" i="16"/>
  <c r="BD41" i="16"/>
  <c r="BD49" i="16"/>
  <c r="BG48" i="18"/>
  <c r="BF49" i="18"/>
  <c r="BF55" i="8"/>
  <c r="BF41" i="8"/>
  <c r="BG48" i="8"/>
  <c r="BF49" i="8"/>
  <c r="BI11" i="15"/>
  <c r="BH46" i="15"/>
  <c r="BH51" i="15"/>
  <c r="BF48" i="16"/>
  <c r="BE49" i="16"/>
  <c r="BG46" i="18"/>
  <c r="BG51" i="18"/>
  <c r="BH11" i="18"/>
  <c r="BH48" i="15"/>
  <c r="BG49" i="15"/>
  <c r="BG11" i="16"/>
  <c r="BF46" i="16"/>
  <c r="BF51" i="16"/>
  <c r="BG46" i="8"/>
  <c r="BG51" i="8"/>
  <c r="BH11" i="8"/>
  <c r="BH49" i="15"/>
  <c r="BI48" i="15"/>
  <c r="BH48" i="18"/>
  <c r="BG49" i="18"/>
  <c r="BH46" i="8"/>
  <c r="BH51" i="8"/>
  <c r="BI11" i="8"/>
  <c r="BH46" i="18"/>
  <c r="BH51" i="18"/>
  <c r="BI11" i="18"/>
  <c r="BG49" i="8"/>
  <c r="BH48" i="8"/>
  <c r="BJ11" i="15"/>
  <c r="BI46" i="15"/>
  <c r="BI51" i="15"/>
  <c r="BH11" i="16"/>
  <c r="BG46" i="16"/>
  <c r="BG51" i="16"/>
  <c r="BG48" i="16"/>
  <c r="BF49" i="16"/>
  <c r="BH49" i="18"/>
  <c r="BI48" i="18"/>
  <c r="BH41" i="18"/>
  <c r="BH55" i="18"/>
  <c r="BJ11" i="18"/>
  <c r="BI46" i="18"/>
  <c r="BI51" i="18"/>
  <c r="BH46" i="16"/>
  <c r="BH51" i="16"/>
  <c r="BI11" i="16"/>
  <c r="BI49" i="15"/>
  <c r="BJ48" i="15"/>
  <c r="BJ11" i="8"/>
  <c r="BI46" i="8"/>
  <c r="BI51" i="8"/>
  <c r="BH49" i="8"/>
  <c r="BH41" i="8"/>
  <c r="BI48" i="8"/>
  <c r="BH55" i="8"/>
  <c r="BH48" i="16"/>
  <c r="BG49" i="16"/>
  <c r="BJ46" i="15"/>
  <c r="BJ51" i="15"/>
  <c r="BK11" i="15"/>
  <c r="BI46" i="16"/>
  <c r="BI51" i="16"/>
  <c r="BJ11" i="16"/>
  <c r="BJ55" i="15"/>
  <c r="BJ49" i="15"/>
  <c r="BK48" i="15"/>
  <c r="BJ41" i="15"/>
  <c r="BK46" i="15"/>
  <c r="BK51" i="15"/>
  <c r="BL11" i="15"/>
  <c r="BL46" i="15"/>
  <c r="BL51" i="15"/>
  <c r="C52" i="15"/>
  <c r="BJ46" i="8"/>
  <c r="BJ51" i="8"/>
  <c r="BK11" i="8"/>
  <c r="BK11" i="18"/>
  <c r="BJ46" i="18"/>
  <c r="BJ51" i="18"/>
  <c r="BH49" i="16"/>
  <c r="BI48" i="16"/>
  <c r="BI49" i="18"/>
  <c r="BJ48" i="18"/>
  <c r="BI41" i="18"/>
  <c r="BI55" i="18"/>
  <c r="BI49" i="8"/>
  <c r="BI41" i="8"/>
  <c r="BI55" i="8"/>
  <c r="BJ48" i="8"/>
  <c r="BI49" i="16"/>
  <c r="BJ48" i="16"/>
  <c r="BI41" i="16"/>
  <c r="BI55" i="16"/>
  <c r="BK41" i="15"/>
  <c r="BL48" i="15"/>
  <c r="BK49" i="15"/>
  <c r="BK55" i="15"/>
  <c r="BJ55" i="18"/>
  <c r="BK48" i="18"/>
  <c r="BJ41" i="18"/>
  <c r="BJ49" i="18"/>
  <c r="BK46" i="8"/>
  <c r="BK51" i="8"/>
  <c r="BL11" i="8"/>
  <c r="BL46" i="8"/>
  <c r="BL51" i="8"/>
  <c r="C52" i="8"/>
  <c r="BK11" i="16"/>
  <c r="BJ46" i="16"/>
  <c r="BJ51" i="16"/>
  <c r="BJ49" i="8"/>
  <c r="BK48" i="8"/>
  <c r="BK46" i="18"/>
  <c r="BK51" i="18"/>
  <c r="BL11" i="18"/>
  <c r="BL46" i="18"/>
  <c r="BL51" i="18"/>
  <c r="C52" i="18"/>
  <c r="BL11" i="16"/>
  <c r="BL46" i="16"/>
  <c r="BL51" i="16"/>
  <c r="BK46" i="16"/>
  <c r="BK51" i="16"/>
  <c r="BL49" i="15"/>
  <c r="BK49" i="8"/>
  <c r="BK55" i="8"/>
  <c r="BL48" i="8"/>
  <c r="BK41" i="8"/>
  <c r="BJ49" i="16"/>
  <c r="BK48" i="16"/>
  <c r="BK55" i="18"/>
  <c r="BK41" i="18"/>
  <c r="BL48" i="18"/>
  <c r="BK49" i="18"/>
  <c r="BL49" i="18"/>
  <c r="BL49" i="8"/>
  <c r="BK49" i="16"/>
  <c r="BK55" i="16"/>
  <c r="BK41" i="16"/>
  <c r="BL48" i="16"/>
  <c r="C52" i="16"/>
  <c r="BL49" i="16"/>
  <c r="C29" i="8" l="1"/>
  <c r="C39" i="8" s="1"/>
  <c r="BL39" i="8"/>
  <c r="BJ39" i="8"/>
  <c r="BG39" i="8"/>
  <c r="BC39" i="8"/>
  <c r="AZ39" i="8"/>
  <c r="AS39" i="8"/>
  <c r="AR39" i="8"/>
  <c r="AP39" i="8"/>
  <c r="AM39" i="8"/>
  <c r="AK39" i="8"/>
  <c r="AF39" i="8"/>
  <c r="AA39" i="8"/>
  <c r="X39" i="8"/>
  <c r="P39" i="8"/>
  <c r="K39" i="8"/>
  <c r="G39" i="8"/>
  <c r="F39" i="8"/>
  <c r="C21" i="16"/>
  <c r="C39" i="16" s="1"/>
  <c r="BL39" i="15"/>
  <c r="BI39" i="15"/>
  <c r="BH39" i="15"/>
  <c r="BG39" i="15"/>
  <c r="BE39" i="15"/>
  <c r="BD39" i="15"/>
  <c r="BA39" i="15"/>
  <c r="AX39" i="15"/>
  <c r="AV39" i="15"/>
  <c r="AQ39" i="15"/>
  <c r="AO39" i="15"/>
  <c r="AJ39" i="15"/>
  <c r="AG39" i="15"/>
  <c r="AC39" i="15"/>
  <c r="AA39" i="15"/>
  <c r="Y39" i="15"/>
  <c r="X39" i="15"/>
  <c r="W39" i="15"/>
  <c r="V39" i="15"/>
  <c r="U39" i="15"/>
  <c r="R39" i="15"/>
  <c r="M39" i="15"/>
  <c r="K39" i="15"/>
  <c r="I39" i="15"/>
  <c r="BL39" i="16"/>
  <c r="BJ39" i="16"/>
  <c r="BH39" i="16"/>
  <c r="BG39" i="16"/>
  <c r="BF39" i="16"/>
  <c r="BE39" i="16"/>
  <c r="BA39" i="16"/>
  <c r="AV39" i="16"/>
  <c r="AT39" i="16"/>
  <c r="AR39" i="16"/>
  <c r="AO39" i="16"/>
  <c r="AM39" i="16"/>
  <c r="AK39" i="16"/>
  <c r="AH39" i="16"/>
  <c r="AG39" i="16"/>
  <c r="AF39" i="16"/>
  <c r="AB39" i="16"/>
  <c r="Z39" i="16"/>
  <c r="U39" i="16"/>
  <c r="S39" i="16"/>
  <c r="Q39" i="16"/>
  <c r="M39" i="16"/>
  <c r="L39" i="16"/>
  <c r="G39" i="16"/>
  <c r="E39" i="16"/>
  <c r="BL39" i="18"/>
  <c r="BG39" i="18"/>
  <c r="BF39" i="18"/>
  <c r="BA39" i="18"/>
  <c r="AZ39" i="18"/>
  <c r="AY39" i="18"/>
  <c r="AS39" i="18"/>
  <c r="AJ39" i="18"/>
  <c r="AF39" i="18"/>
  <c r="AA39" i="18"/>
  <c r="X39" i="18"/>
  <c r="W39" i="18"/>
  <c r="T39" i="18"/>
  <c r="S39" i="18"/>
  <c r="R39" i="18"/>
  <c r="Q39" i="18"/>
  <c r="J39" i="18"/>
  <c r="I39" i="18"/>
  <c r="E39" i="18"/>
  <c r="C29" i="18"/>
  <c r="C39" i="18" s="1"/>
  <c r="E41" i="18" l="1"/>
  <c r="E55" i="18"/>
  <c r="I41" i="18"/>
  <c r="I55" i="18"/>
  <c r="J55" i="18"/>
  <c r="J41" i="18"/>
  <c r="Q41" i="18"/>
  <c r="Q55" i="18"/>
  <c r="R41" i="18"/>
  <c r="R55" i="18"/>
  <c r="S41" i="18"/>
  <c r="S55" i="18"/>
  <c r="T41" i="18"/>
  <c r="T55" i="18"/>
  <c r="W41" i="18"/>
  <c r="W55" i="18"/>
  <c r="X41" i="18"/>
  <c r="X55" i="18"/>
  <c r="AA55" i="18"/>
  <c r="AA41" i="18"/>
  <c r="AF41" i="18"/>
  <c r="AF55" i="18"/>
  <c r="AJ41" i="18"/>
  <c r="AJ55" i="18"/>
  <c r="AS55" i="18"/>
  <c r="AS41" i="18"/>
  <c r="AY41" i="18"/>
  <c r="AY55" i="18"/>
  <c r="AZ41" i="18"/>
  <c r="AZ55" i="18"/>
  <c r="BA55" i="18"/>
  <c r="BA41" i="18"/>
  <c r="BF55" i="18"/>
  <c r="BF41" i="18"/>
  <c r="BG55" i="18"/>
  <c r="BG41" i="18"/>
  <c r="BL55" i="18"/>
  <c r="BL41" i="18"/>
  <c r="E55" i="16"/>
  <c r="E41" i="16"/>
  <c r="G41" i="16"/>
  <c r="G55" i="16"/>
  <c r="L55" i="16"/>
  <c r="L41" i="16"/>
  <c r="M55" i="16"/>
  <c r="M41" i="16"/>
  <c r="Q41" i="16"/>
  <c r="Q55" i="16"/>
  <c r="S41" i="16"/>
  <c r="S55" i="16"/>
  <c r="U55" i="16"/>
  <c r="U41" i="16"/>
  <c r="Z55" i="16"/>
  <c r="Z41" i="16"/>
  <c r="AB41" i="16"/>
  <c r="AB55" i="16"/>
  <c r="AF55" i="16"/>
  <c r="AF41" i="16"/>
  <c r="AG55" i="16"/>
  <c r="AG41" i="16"/>
  <c r="AH55" i="16"/>
  <c r="AH41" i="16"/>
  <c r="AK55" i="16"/>
  <c r="AK41" i="16"/>
  <c r="AM41" i="16"/>
  <c r="AM55" i="16"/>
  <c r="AO41" i="16"/>
  <c r="AO55" i="16"/>
  <c r="AR41" i="16"/>
  <c r="AR55" i="16"/>
  <c r="AT55" i="16"/>
  <c r="AT41" i="16"/>
  <c r="AV41" i="16"/>
  <c r="AV55" i="16"/>
  <c r="BA55" i="16"/>
  <c r="BA41" i="16"/>
  <c r="BE55" i="16"/>
  <c r="BE41" i="16"/>
  <c r="BF41" i="16"/>
  <c r="BF55" i="16"/>
  <c r="BG41" i="16"/>
  <c r="BG55" i="16"/>
  <c r="BH41" i="16"/>
  <c r="BH55" i="16"/>
  <c r="BJ55" i="16"/>
  <c r="BJ41" i="16"/>
  <c r="BL55" i="16"/>
  <c r="BL41" i="16"/>
  <c r="I55" i="15"/>
  <c r="I41" i="15"/>
  <c r="K41" i="15"/>
  <c r="K55" i="15"/>
  <c r="M41" i="15"/>
  <c r="M55" i="15"/>
  <c r="R55" i="15"/>
  <c r="R41" i="15"/>
  <c r="U41" i="15"/>
  <c r="U55" i="15"/>
  <c r="V41" i="15"/>
  <c r="V55" i="15"/>
  <c r="W55" i="15"/>
  <c r="W41" i="15"/>
  <c r="X55" i="15"/>
  <c r="X41" i="15"/>
  <c r="Y55" i="15"/>
  <c r="Y41" i="15"/>
  <c r="AA55" i="15"/>
  <c r="AA41" i="15"/>
  <c r="AC55" i="15"/>
  <c r="AC41" i="15"/>
  <c r="AG41" i="15"/>
  <c r="AG55" i="15"/>
  <c r="AJ41" i="15"/>
  <c r="AJ55" i="15"/>
  <c r="AO41" i="15"/>
  <c r="AO55" i="15"/>
  <c r="AQ41" i="15"/>
  <c r="AQ55" i="15"/>
  <c r="AV55" i="15"/>
  <c r="AV41" i="15"/>
  <c r="AX55" i="15"/>
  <c r="AX41" i="15"/>
  <c r="BA41" i="15"/>
  <c r="BA55" i="15"/>
  <c r="BD41" i="15"/>
  <c r="BD55" i="15"/>
  <c r="BE55" i="15"/>
  <c r="BE41" i="15"/>
  <c r="BG41" i="15"/>
  <c r="BG55" i="15"/>
  <c r="BH41" i="15"/>
  <c r="BH55" i="15"/>
  <c r="BI41" i="15"/>
  <c r="BI55" i="15"/>
  <c r="BL41" i="15"/>
  <c r="BL55" i="15"/>
  <c r="F55" i="8"/>
  <c r="F41" i="8"/>
  <c r="G55" i="8"/>
  <c r="G41" i="8"/>
  <c r="K41" i="8"/>
  <c r="K55" i="8"/>
  <c r="P55" i="8"/>
  <c r="P41" i="8"/>
  <c r="X41" i="8"/>
  <c r="X55" i="8"/>
  <c r="AA41" i="8"/>
  <c r="AA55" i="8"/>
  <c r="AF55" i="8"/>
  <c r="AF41" i="8"/>
  <c r="AK41" i="8"/>
  <c r="AK55" i="8"/>
  <c r="AM55" i="8"/>
  <c r="AM41" i="8"/>
  <c r="AP41" i="8"/>
  <c r="AP55" i="8"/>
  <c r="AR41" i="8"/>
  <c r="AR55" i="8"/>
  <c r="AS41" i="8"/>
  <c r="AS55" i="8"/>
  <c r="AZ41" i="8"/>
  <c r="AZ55" i="8"/>
  <c r="BC55" i="8"/>
  <c r="BC41" i="8"/>
  <c r="BG41" i="8"/>
  <c r="BG55" i="8"/>
  <c r="BJ55" i="8"/>
  <c r="BJ41" i="8"/>
  <c r="BL55" i="8"/>
  <c r="BL41" i="8"/>
  <c r="C41" i="8" l="1"/>
  <c r="C43" i="8"/>
  <c r="C55" i="8"/>
  <c r="C43" i="15"/>
  <c r="C41" i="15"/>
  <c r="C55" i="15"/>
  <c r="C41" i="16"/>
  <c r="C43" i="16"/>
  <c r="C55" i="16"/>
  <c r="C55" i="18"/>
  <c r="C56" i="18" s="1"/>
  <c r="C43" i="18"/>
  <c r="C44" i="18" s="1"/>
  <c r="C41" i="18"/>
  <c r="C56" i="16" l="1"/>
  <c r="L17" i="1" s="1"/>
  <c r="K17" i="1"/>
  <c r="H17" i="1"/>
  <c r="C44" i="16"/>
  <c r="I17" i="1" s="1"/>
  <c r="K14" i="1"/>
  <c r="C56" i="15"/>
  <c r="L14" i="1" s="1"/>
  <c r="C44" i="15"/>
  <c r="I14" i="1" s="1"/>
  <c r="H14" i="1"/>
  <c r="K11" i="1"/>
  <c r="C56" i="8"/>
  <c r="L11" i="1" s="1"/>
  <c r="H11" i="1"/>
  <c r="C44" i="8"/>
  <c r="I11"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brainh</author>
  </authors>
  <commentList>
    <comment ref="H5" authorId="0" shapeId="0" xr:uid="{C757852B-A354-45FD-8F9B-4495925821B7}">
      <text>
        <r>
          <rPr>
            <sz val="12"/>
            <color indexed="81"/>
            <rFont val="Arial"/>
            <family val="2"/>
          </rPr>
          <t>Summary values are linked to the relevant tab in the spreadsheet and should therefore update automtically.</t>
        </r>
      </text>
    </comment>
    <comment ref="K5" authorId="0" shapeId="0" xr:uid="{6FB62F20-9E11-447C-BD7A-5C0F3806CE99}">
      <text>
        <r>
          <rPr>
            <sz val="12"/>
            <color indexed="81"/>
            <rFont val="Arial"/>
            <family val="2"/>
          </rPr>
          <t>Summary values are linked to the relevant tab in the spreadsheet and should therefore update automtically.</t>
        </r>
      </text>
    </comment>
    <comment ref="D8" authorId="0" shapeId="0" xr:uid="{14F187E6-4013-4A31-BDFC-16FAF571E14E}">
      <text>
        <r>
          <rPr>
            <sz val="12"/>
            <color indexed="81"/>
            <rFont val="Arial"/>
            <family val="2"/>
          </rPr>
          <t xml:space="preserve">Please insert either an option name or description in the appropriate cells below.
Additional options can be added as necessary, however the DCF Shummary Sheet will not update automatically for any new options added. Users must therefore create a new tab for each additional option that is added. The tab labelled 'BLANK OPTION' can be copied and used for this purpose. Users will however need to link the relevant values from any additional options added to the relevant cells in this summary sheet. </t>
        </r>
      </text>
    </comment>
    <comment ref="D11" authorId="0" shapeId="0" xr:uid="{79F020EC-956D-476C-AD17-3FB4F6939C46}">
      <text>
        <r>
          <rPr>
            <sz val="12"/>
            <color indexed="81"/>
            <rFont val="Arial"/>
            <family val="2"/>
          </rPr>
          <t xml:space="preserve">In some instances a Do Nothing option may clearly be unacceptable. This situation is rare, but might occur, for example, if there is a statutory obligation to be met. If a Do Nothing option is clearly unacceptable, then a Do Minimum option </t>
        </r>
        <r>
          <rPr>
            <b/>
            <u/>
            <sz val="12"/>
            <color indexed="81"/>
            <rFont val="Arial"/>
            <family val="2"/>
          </rPr>
          <t>must</t>
        </r>
        <r>
          <rPr>
            <sz val="12"/>
            <color indexed="81"/>
            <rFont val="Arial"/>
            <family val="2"/>
          </rPr>
          <t xml:space="preserve"> be considered.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brainh</author>
  </authors>
  <commentList>
    <comment ref="C2" authorId="0" shapeId="0" xr:uid="{7AA99CF7-C000-4310-9B74-32E34A4ABE6A}">
      <text>
        <r>
          <rPr>
            <sz val="12"/>
            <color indexed="81"/>
            <rFont val="Arial"/>
            <family val="2"/>
          </rPr>
          <t xml:space="preserve">In some instances a Do Nothing option may clearly be unacceptable. This situation is rare, but might occur, for example, if there is a statutory obligation to be met. If a Do Nothing option is clearly unacceptable, then a Do Minimum option </t>
        </r>
        <r>
          <rPr>
            <b/>
            <u/>
            <sz val="12"/>
            <color indexed="81"/>
            <rFont val="Arial"/>
            <family val="2"/>
          </rPr>
          <t>must</t>
        </r>
        <r>
          <rPr>
            <sz val="12"/>
            <color indexed="81"/>
            <rFont val="Arial"/>
            <family val="2"/>
          </rPr>
          <t xml:space="preserve"> be considered.</t>
        </r>
      </text>
    </comment>
    <comment ref="B7" authorId="0" shapeId="0" xr:uid="{BD3024E3-3145-4244-A915-692598E61F13}">
      <text>
        <r>
          <rPr>
            <b/>
            <sz val="12"/>
            <color indexed="81"/>
            <rFont val="Arial"/>
            <family val="2"/>
          </rPr>
          <t xml:space="preserve">Appraisal Period: </t>
        </r>
        <r>
          <rPr>
            <sz val="12"/>
            <color indexed="81"/>
            <rFont val="Arial"/>
            <family val="2"/>
          </rPr>
          <t>The appraisal period should normally equate to the intended period of use of the asset(s). This is the period over which the asset can be used for the specific purpose that it has been provided for. An appraisal period of 29 years (i.e. 30 years when counting year zero) is commonplace for refurbishment options. An appraisal period of 59 years (i.e. 60 years when counting year zero) is commonplace for new build options. These values are not set in stone however, and therefore, can be adjusted to the specific characteristics of the project at hand.</t>
        </r>
      </text>
    </comment>
    <comment ref="C7" authorId="0" shapeId="0" xr:uid="{38CE3F17-6FE0-4188-BAB4-17C784FA0927}">
      <text>
        <r>
          <rPr>
            <sz val="12"/>
            <color indexed="81"/>
            <rFont val="Arial"/>
            <family val="2"/>
          </rPr>
          <t xml:space="preserve">Please input a number in this cell to reflect the number of years the appraisal needs to cover, e.g. 30  </t>
        </r>
      </text>
    </comment>
    <comment ref="B14" authorId="0" shapeId="0" xr:uid="{353E1FFD-7843-49E0-813C-808FF318F7BC}">
      <text>
        <r>
          <rPr>
            <b/>
            <sz val="12"/>
            <color indexed="81"/>
            <rFont val="Arial"/>
            <family val="2"/>
          </rPr>
          <t xml:space="preserve">Scope of Cashflows: </t>
        </r>
        <r>
          <rPr>
            <sz val="12"/>
            <color indexed="81"/>
            <rFont val="Arial"/>
            <family val="2"/>
          </rPr>
          <t>The appraisal should attempt to capture all direct and indirect implications of the investment/option. Total (as opposed to change in) property, capital and revenue costs should be presented.</t>
        </r>
        <r>
          <rPr>
            <b/>
            <sz val="12"/>
            <color indexed="81"/>
            <rFont val="Arial"/>
            <family val="2"/>
          </rPr>
          <t xml:space="preserve">
Price/cost Base: </t>
        </r>
        <r>
          <rPr>
            <sz val="12"/>
            <color indexed="81"/>
            <rFont val="Arial"/>
            <family val="2"/>
          </rPr>
          <t xml:space="preserve">This should be common for all costs, which should be presented in real terms or current prices (i.e. at today's general price level). Where particular prices are expected to increase at significantly higher or lower rate than inflation, the </t>
        </r>
        <r>
          <rPr>
            <i/>
            <sz val="12"/>
            <color indexed="81"/>
            <rFont val="Arial"/>
            <family val="2"/>
          </rPr>
          <t xml:space="preserve">relative </t>
        </r>
        <r>
          <rPr>
            <sz val="12"/>
            <color indexed="81"/>
            <rFont val="Arial"/>
            <family val="2"/>
          </rPr>
          <t>price change should be calculated. Examples where relative prices changes may be material to an appraisal include, high technology products (where prices may be expected to fall in real terms); fuel prices (where the resource supply is scarce); and wages (where productivity growth is expected to lead to wage increases above general inflation).</t>
        </r>
        <r>
          <rPr>
            <b/>
            <sz val="12"/>
            <color indexed="81"/>
            <rFont val="Arial"/>
            <family val="2"/>
          </rPr>
          <t xml:space="preserve">
Sign Convention:  </t>
        </r>
        <r>
          <rPr>
            <sz val="12"/>
            <color indexed="81"/>
            <rFont val="Arial"/>
            <family val="2"/>
          </rPr>
          <t xml:space="preserve">Costs positive, benefits negative.
</t>
        </r>
        <r>
          <rPr>
            <b/>
            <sz val="12"/>
            <color indexed="81"/>
            <rFont val="Arial"/>
            <family val="2"/>
          </rPr>
          <t>Timing:</t>
        </r>
        <r>
          <rPr>
            <sz val="12"/>
            <color indexed="81"/>
            <rFont val="Arial"/>
            <family val="2"/>
          </rPr>
          <t xml:space="preserve"> As per timing of implementation and expenditure of cashflows.</t>
        </r>
        <r>
          <rPr>
            <b/>
            <sz val="12"/>
            <color indexed="81"/>
            <rFont val="Arial"/>
            <family val="2"/>
          </rPr>
          <t xml:space="preserve">
Exclude Transfer Payments: </t>
        </r>
        <r>
          <rPr>
            <sz val="12"/>
            <color indexed="81"/>
            <rFont val="Arial"/>
            <family val="2"/>
          </rPr>
          <t>These should be excluded from the appraisal. A transfer payment is one for which no good or service is obtained in return. Transfer payments may change the distribution of income or wealth, but do not give rise to direct economic costs. Taxes, redundancy payments, and capital charges are all examples of transfer payments that should be exluded from an economic appraisal.</t>
        </r>
        <r>
          <rPr>
            <b/>
            <sz val="12"/>
            <color indexed="81"/>
            <rFont val="Arial"/>
            <family val="2"/>
          </rPr>
          <t xml:space="preserve">
Exclude Sunk Costs: </t>
        </r>
        <r>
          <rPr>
            <sz val="12"/>
            <color indexed="81"/>
            <rFont val="Arial"/>
            <family val="2"/>
          </rPr>
          <t>These are the costs of goods and services that have already been incurred and are therefore irrevocable. They should be excluded from the appraisal. From an appraisal viewpoint, the costs that matter are those upon which decisions can stil be made. However, this includes the opportunity costs of continuing to tie up resources that have already been paid for - see the comments in this speardhseet covering 'Property and Oppurtunity Costs' for more information on this aspect of the appraisal.</t>
        </r>
        <r>
          <rPr>
            <b/>
            <sz val="12"/>
            <color indexed="81"/>
            <rFont val="Arial"/>
            <family val="2"/>
          </rPr>
          <t xml:space="preserve">
</t>
        </r>
      </text>
    </comment>
    <comment ref="B16" authorId="0" shapeId="0" xr:uid="{56231BBD-DB23-40C8-9A47-706C2E1E4A30}">
      <text>
        <r>
          <rPr>
            <b/>
            <sz val="12"/>
            <color indexed="81"/>
            <rFont val="Arial"/>
            <family val="2"/>
          </rPr>
          <t xml:space="preserve">Principle: </t>
        </r>
        <r>
          <rPr>
            <sz val="12"/>
            <color indexed="81"/>
            <rFont val="Arial"/>
            <family val="2"/>
          </rPr>
          <t xml:space="preserve">The property (land, buildings and major equipment) implications of any option should be reflected in the Discounted Cashflow analysis in accordance with the opportunity costs of the property or properties - irrespective of whether property is bought, sold or transferred, rented or used by the public sector. The opportunity costs of any asset reflect the value of the asset when used in its best alternative activity and is reflected in current market prices.
If within an option a property is rented by the public sector, the rental costs will be reflected in annual revenue costs (rather than reflected in capital costs).  Please note that where a property is rented to another public sector organisation, the income associated with the rental is excluded from revenue estimates as this represents a transfer payment between public sector organisations.
Project appraisers need to ensure that all property and opportunity cost values are assessed appropriately.  The “property and opportunity” lines in this spreadsheet distinguish between “opening” values, “transactions” within the appraisal period and “residual” values. 
</t>
        </r>
        <r>
          <rPr>
            <b/>
            <sz val="12"/>
            <color indexed="81"/>
            <rFont val="Arial"/>
            <family val="2"/>
          </rPr>
          <t>Opening Value:</t>
        </r>
        <r>
          <rPr>
            <sz val="12"/>
            <color indexed="81"/>
            <rFont val="Arial"/>
            <family val="2"/>
          </rPr>
          <t xml:space="preserve">
In the "opening value" row, opening values are included in year zero - as positive numbers. 
</t>
        </r>
        <r>
          <rPr>
            <b/>
            <sz val="12"/>
            <color indexed="81"/>
            <rFont val="Arial"/>
            <family val="2"/>
          </rPr>
          <t>Transactions:</t>
        </r>
        <r>
          <rPr>
            <sz val="12"/>
            <color indexed="81"/>
            <rFont val="Arial"/>
            <family val="2"/>
          </rPr>
          <t xml:space="preserve">
In this row, property purchases, receipts and other transactions are included in the anticipated year of purchase, sale or transfer - positive numbers for purchase and transfers into the scheme and negative numbers for sale and transfers out. All transactions, whether they are cash sales/purchases or transfers to other public sector organisations should be entered in the “transactions” category.
</t>
        </r>
        <r>
          <rPr>
            <b/>
            <sz val="12"/>
            <color indexed="81"/>
            <rFont val="Arial"/>
            <family val="2"/>
          </rPr>
          <t xml:space="preserve">Residual Value:
</t>
        </r>
        <r>
          <rPr>
            <sz val="12"/>
            <color indexed="81"/>
            <rFont val="Arial"/>
            <family val="2"/>
          </rPr>
          <t>Residual values are included in the last year of the discount period - as negative numbers.</t>
        </r>
      </text>
    </comment>
    <comment ref="B17" authorId="0" shapeId="0" xr:uid="{3B30F92F-0F2A-41D2-A39F-77EE819E1CB9}">
      <text>
        <r>
          <rPr>
            <b/>
            <sz val="12"/>
            <color indexed="81"/>
            <rFont val="Arial"/>
            <family val="2"/>
          </rPr>
          <t xml:space="preserve">Opening Value: </t>
        </r>
        <r>
          <rPr>
            <sz val="12"/>
            <color indexed="81"/>
            <rFont val="Arial"/>
            <family val="2"/>
          </rPr>
          <t xml:space="preserve">This is included in order to represent the opportunity cost of continuing to use the asset(s) in the way proposed by the option. The opportunity cost of any asset is reflected in the value of the asset when put to its best alternative activity/use. This is usually reflected in current market prices.
</t>
        </r>
        <r>
          <rPr>
            <b/>
            <sz val="12"/>
            <color indexed="81"/>
            <rFont val="Arial"/>
            <family val="2"/>
          </rPr>
          <t xml:space="preserve">See also HMT Green Book, page 20, para 5.14: </t>
        </r>
        <r>
          <rPr>
            <sz val="12"/>
            <color indexed="81"/>
            <rFont val="Arial"/>
            <family val="2"/>
          </rPr>
          <t>"</t>
        </r>
        <r>
          <rPr>
            <i/>
            <sz val="12"/>
            <color indexed="81"/>
            <rFont val="Arial"/>
            <family val="2"/>
          </rPr>
          <t>Costs should be expressed in terms of relevant opportunity costs. It is important to explore what  opportunities may exist. An example of an opportunity is to use land in a different, more valuable, way than in its current use</t>
        </r>
        <r>
          <rPr>
            <sz val="12"/>
            <color indexed="81"/>
            <rFont val="Arial"/>
            <family val="2"/>
          </rPr>
          <t xml:space="preserve">."
[ https://www.gov.uk/government/publications/the-green-book-appraisal-and-evaluation-in-central-governent ]  </t>
        </r>
      </text>
    </comment>
    <comment ref="B18" authorId="0" shapeId="0" xr:uid="{FABE4591-4379-4701-81E7-BF24DDFB64A3}">
      <text>
        <r>
          <rPr>
            <b/>
            <sz val="12"/>
            <color indexed="81"/>
            <rFont val="Arial"/>
            <family val="2"/>
          </rPr>
          <t xml:space="preserve">Transactions: </t>
        </r>
        <r>
          <rPr>
            <sz val="12"/>
            <color indexed="81"/>
            <rFont val="Arial"/>
            <family val="2"/>
          </rPr>
          <t>This line is inluded to record the value of any transactions, i.e. property / land that is bought and sold during the lifetime of the option.</t>
        </r>
      </text>
    </comment>
    <comment ref="B19" authorId="0" shapeId="0" xr:uid="{1F9F0816-1E61-4AFD-947C-C8F0D10A6043}">
      <text>
        <r>
          <rPr>
            <b/>
            <sz val="12"/>
            <color indexed="81"/>
            <rFont val="Arial"/>
            <family val="2"/>
          </rPr>
          <t xml:space="preserve">Residual Value: </t>
        </r>
        <r>
          <rPr>
            <sz val="12"/>
            <color indexed="81"/>
            <rFont val="Arial"/>
            <family val="2"/>
          </rPr>
          <t>In some appraisals of investment options, the period of the appraisall will be less than the economic life of the assets involved. The economic life is the period up to the point when major refurbishment is required for the asset to continue in use. In these cases, the value of an asset which has a disposal value at the end of the appraisal period should be accounted for by subtracting its residual value from the cashflow in the final year of the appraisal. The residual value can be taken as the lower of net asset value after deducting accumulated depreciation or expected market value.</t>
        </r>
        <r>
          <rPr>
            <sz val="8"/>
            <color indexed="81"/>
            <rFont val="Tahoma"/>
            <family val="2"/>
          </rPr>
          <t xml:space="preserve">
</t>
        </r>
        <r>
          <rPr>
            <b/>
            <sz val="12"/>
            <color indexed="81"/>
            <rFont val="Arial"/>
            <family val="2"/>
          </rPr>
          <t xml:space="preserve">See also HMT Green Book, page 20, para 5.22: </t>
        </r>
        <r>
          <rPr>
            <sz val="12"/>
            <color indexed="81"/>
            <rFont val="Arial"/>
            <family val="2"/>
          </rPr>
          <t>"</t>
        </r>
        <r>
          <rPr>
            <i/>
            <sz val="12"/>
            <color indexed="81"/>
            <rFont val="Arial"/>
            <family val="2"/>
          </rPr>
          <t>Even where an appraisal covers the full expected period of use of an asset, the asset may still have some residual value, in an alternative use within an organisation, in a second-hand market, or as scrap.These values should be included, and tested for sensitivity, as it may be difficult to estimate the future residual value at the present time</t>
        </r>
        <r>
          <rPr>
            <sz val="12"/>
            <color indexed="81"/>
            <rFont val="Arial"/>
            <family val="2"/>
          </rPr>
          <t>".
[https://www.gov.uk/government/publications/the-green-book-appraisal-and-evaluation-in-central-governent]</t>
        </r>
      </text>
    </comment>
    <comment ref="B23" authorId="0" shapeId="0" xr:uid="{A3C6AA42-FEBA-4F38-907F-E3966712AE29}">
      <text>
        <r>
          <rPr>
            <b/>
            <sz val="12"/>
            <color indexed="81"/>
            <rFont val="Arial"/>
            <family val="2"/>
          </rPr>
          <t xml:space="preserve">Capital Cost: </t>
        </r>
        <r>
          <rPr>
            <sz val="12"/>
            <color indexed="81"/>
            <rFont val="Arial"/>
            <family val="2"/>
          </rPr>
          <t>Example capital costs are provided here. Please include additional rows as necessary.</t>
        </r>
      </text>
    </comment>
    <comment ref="B24" authorId="0" shapeId="0" xr:uid="{46309DC5-8545-4B78-9F27-288841671521}">
      <text>
        <r>
          <rPr>
            <b/>
            <sz val="12"/>
            <color indexed="81"/>
            <rFont val="Arial"/>
            <family val="2"/>
          </rPr>
          <t xml:space="preserve">Initial Capital Costs:
</t>
        </r>
        <r>
          <rPr>
            <sz val="12"/>
            <color indexed="81"/>
            <rFont val="Arial"/>
            <family val="2"/>
          </rPr>
          <t xml:space="preserve">Remeber to </t>
        </r>
        <r>
          <rPr>
            <b/>
            <sz val="12"/>
            <color indexed="81"/>
            <rFont val="Arial"/>
            <family val="2"/>
          </rPr>
          <t>exclude</t>
        </r>
        <r>
          <rPr>
            <sz val="12"/>
            <color indexed="81"/>
            <rFont val="Arial"/>
            <family val="2"/>
          </rPr>
          <t xml:space="preserve"> VAT and inflation. And exclude contingency allowance </t>
        </r>
        <r>
          <rPr>
            <b/>
            <i/>
            <sz val="12"/>
            <color indexed="81"/>
            <rFont val="Arial"/>
            <family val="2"/>
          </rPr>
          <t xml:space="preserve">if </t>
        </r>
        <r>
          <rPr>
            <sz val="12"/>
            <color indexed="81"/>
            <rFont val="Arial"/>
            <family val="2"/>
          </rPr>
          <t>reflected in the risk analysis (if not, include the contingency allowance).</t>
        </r>
      </text>
    </comment>
    <comment ref="B25" authorId="0" shapeId="0" xr:uid="{B5ADAFE2-14F0-4E1F-ABA1-E18BC3FF55F6}">
      <text>
        <r>
          <rPr>
            <b/>
            <sz val="12"/>
            <color indexed="81"/>
            <rFont val="Arial"/>
            <family val="2"/>
          </rPr>
          <t xml:space="preserve">Optimism Bias: </t>
        </r>
        <r>
          <rPr>
            <sz val="12"/>
            <color indexed="81"/>
            <rFont val="Arial"/>
            <family val="2"/>
          </rPr>
          <t>Please see HM Treasury's Supplementary Guidance on Optimism Bias, avilable at:</t>
        </r>
        <r>
          <rPr>
            <b/>
            <sz val="12"/>
            <color indexed="81"/>
            <rFont val="Arial"/>
            <family val="2"/>
          </rPr>
          <t xml:space="preserve">
</t>
        </r>
        <r>
          <rPr>
            <sz val="12"/>
            <color indexed="81"/>
            <rFont val="Arial"/>
            <family val="2"/>
          </rPr>
          <t>[https://www.gov.uk/government/publications/green-book-supplementary-guidance-optimism-bias]</t>
        </r>
        <r>
          <rPr>
            <b/>
            <sz val="12"/>
            <color indexed="81"/>
            <rFont val="Arial"/>
            <family val="2"/>
          </rPr>
          <t xml:space="preserve">
</t>
        </r>
        <r>
          <rPr>
            <sz val="12"/>
            <color indexed="81"/>
            <rFont val="Arial"/>
            <family val="2"/>
          </rPr>
          <t>There is a demonstrated, systematic, tendency for project appraisers to be overly optimistic. To redress this tendency appraisers should make explicit, empirically based adjustments to the estimates of a project’s costs. As discussed in the Green Book, it is recommended that these adjustments be based on data from past projects or similar projects elsewhere, and adjusted for the unique characteristics of the project in hand. In the absence of a more specific evidence base, colleagues are encouraged to collect data to inform future estimates of optimism, and in the meantime use the best available data.</t>
        </r>
        <r>
          <rPr>
            <b/>
            <sz val="12"/>
            <color indexed="81"/>
            <rFont val="Arial"/>
            <family val="2"/>
          </rPr>
          <t xml:space="preserve">
</t>
        </r>
        <r>
          <rPr>
            <sz val="12"/>
            <color indexed="81"/>
            <rFont val="Arial"/>
            <family val="2"/>
          </rPr>
          <t xml:space="preserve">
Optimism bias can also apply to works duration, revenue costs, and anticipated benefits. However, it is unlikely in practice that quantified adjustment can be made for optimism bias to these specific project paramaters due to a lack of evidence upon which to base such assumptions. Given this, the HMT Green Book recommends that sensitivty analysis should be used to assess the effects of underestimating revenue costs and over estimating benefits. Sensitivty analysis becomes increasingly imoprtant at the Outline Business Case (OBC) stage when the robustness of the ranking of options is tested. As the business case develops, the level of optimism bias remaining should diminsh as there is less scope for the project's output specification to change, and action can therefpre be taken to mitigate the factors contibuting to optimism.
</t>
        </r>
        <r>
          <rPr>
            <b/>
            <sz val="12"/>
            <color indexed="81"/>
            <rFont val="Arial"/>
            <family val="2"/>
          </rPr>
          <t xml:space="preserve">
HMT Green Book, page 29, para 5.61: </t>
        </r>
        <r>
          <rPr>
            <sz val="12"/>
            <color indexed="81"/>
            <rFont val="Arial"/>
            <family val="2"/>
          </rPr>
          <t>"</t>
        </r>
        <r>
          <rPr>
            <i/>
            <sz val="12"/>
            <color indexed="81"/>
            <rFont val="Arial"/>
            <family val="2"/>
          </rPr>
          <t>There is a demonstrated, systematic, tendency for project appraisers to be overly optimistic. This is a worldwide phenomenon that affects both the private and public sectors. Many project parameters are affected by optimism – appraisers tend to overstate benefits, and understate timings and costs, both capital and operational</t>
        </r>
        <r>
          <rPr>
            <sz val="12"/>
            <color indexed="81"/>
            <rFont val="Arial"/>
            <family val="2"/>
          </rPr>
          <t>."
[https://www.gov.uk/government/publications/the-green-book-appraisal-and-evaluation-in-central-governent]</t>
        </r>
      </text>
    </comment>
    <comment ref="B26" authorId="0" shapeId="0" xr:uid="{0C1839CC-C72C-42A3-8201-6A2BA3D2CE08}">
      <text>
        <r>
          <rPr>
            <b/>
            <sz val="12"/>
            <color indexed="81"/>
            <rFont val="Arial"/>
            <family val="2"/>
          </rPr>
          <t xml:space="preserve">Life-Cycle Costs: </t>
        </r>
        <r>
          <rPr>
            <sz val="12"/>
            <color indexed="81"/>
            <rFont val="Arial"/>
            <family val="2"/>
          </rPr>
          <t>In addition to the initial capital costs of a scheme, economic appraisals will also reflect the life-cycle investment associated with an option.  Life-cycle costs are the costs required to maintain the asset(s) throughout its life, usually for a period of 60 years for new build options and 30 years for refurbishment options (see the appraisal periods row above). Life-cycle costs will include capital costs in respect of buildings refurbishment, upgrade and replacement and the costs of replacing equipment. As with initial capital costs, assessments of life-cycle costs should exclude VAT and inflation (unless prices are expected to increase at significantly higher or lower rate than general inflation - see coment on the 'CASHFLOWS' row above for more detail on this).</t>
        </r>
      </text>
    </comment>
    <comment ref="B27" authorId="0" shapeId="0" xr:uid="{3F63E995-0347-4BE7-AD8D-BA8126BF5FC9}">
      <text>
        <r>
          <rPr>
            <b/>
            <sz val="12"/>
            <color indexed="81"/>
            <rFont val="Arial"/>
            <family val="2"/>
          </rPr>
          <t xml:space="preserve">Other Capital Costs: </t>
        </r>
        <r>
          <rPr>
            <sz val="12"/>
            <color indexed="81"/>
            <rFont val="Arial"/>
            <family val="2"/>
          </rPr>
          <t>In addition to the capital costs incurred as a consequence of the option, any capital investment required to maintain the existing estate in appropriate condition until the building works are complete, should also be included within the appraisal.  The amount of transition period investment will vary according to the option under consideration and with the length of the implementation period.</t>
        </r>
        <r>
          <rPr>
            <sz val="8"/>
            <color indexed="81"/>
            <rFont val="Tahoma"/>
            <family val="2"/>
          </rPr>
          <t xml:space="preserve">
</t>
        </r>
      </text>
    </comment>
    <comment ref="B32" authorId="0" shapeId="0" xr:uid="{E705C595-E8DA-46DC-BC20-391989E669F6}">
      <text>
        <r>
          <rPr>
            <b/>
            <sz val="12"/>
            <color indexed="81"/>
            <rFont val="Arial"/>
            <family val="2"/>
          </rPr>
          <t>Revenus Costs:</t>
        </r>
        <r>
          <rPr>
            <sz val="12"/>
            <color indexed="81"/>
            <rFont val="Arial"/>
            <family val="2"/>
          </rPr>
          <t xml:space="preserve"> Please include additional rows as necessary.
‘Revenue cost’ is the term used to describe the operating costs of a service or scheme. Revenue costs should be assessed at a constant price base, consistent with the price base adopted in respect of land/property values and capital costs (usually current “real” prices).  To be consistent with capital cost assessments and non-financial appraisals, the </t>
        </r>
        <r>
          <rPr>
            <b/>
            <sz val="12"/>
            <color indexed="81"/>
            <rFont val="Arial"/>
            <family val="2"/>
          </rPr>
          <t>total</t>
        </r>
        <r>
          <rPr>
            <sz val="12"/>
            <color indexed="81"/>
            <rFont val="Arial"/>
            <family val="2"/>
          </rPr>
          <t xml:space="preserve"> revenue cost of the service/scheme in question will be included in the appraisal and </t>
        </r>
        <r>
          <rPr>
            <b/>
            <sz val="12"/>
            <color indexed="81"/>
            <rFont val="Arial"/>
            <family val="2"/>
          </rPr>
          <t>not</t>
        </r>
        <r>
          <rPr>
            <sz val="12"/>
            <color indexed="81"/>
            <rFont val="Arial"/>
            <family val="2"/>
          </rPr>
          <t xml:space="preserve"> just the additional costs/savings of the proposed change.</t>
        </r>
      </text>
    </comment>
    <comment ref="B33" authorId="0" shapeId="0" xr:uid="{8E366F3C-9D0B-4774-B75D-60E0C5A0BD19}">
      <text>
        <r>
          <rPr>
            <b/>
            <sz val="12"/>
            <color indexed="81"/>
            <rFont val="Arial"/>
            <family val="2"/>
          </rPr>
          <t xml:space="preserve">Salaries: </t>
        </r>
        <r>
          <rPr>
            <sz val="12"/>
            <color indexed="81"/>
            <rFont val="Arial"/>
            <family val="2"/>
          </rPr>
          <t>Include any increases above general inflation that are anticipated.</t>
        </r>
        <r>
          <rPr>
            <sz val="8"/>
            <color indexed="81"/>
            <rFont val="Tahoma"/>
            <family val="2"/>
          </rPr>
          <t xml:space="preserve">
</t>
        </r>
      </text>
    </comment>
    <comment ref="B34" authorId="0" shapeId="0" xr:uid="{F40C9E7A-AC35-4045-A431-F677173A8204}">
      <text>
        <r>
          <rPr>
            <b/>
            <sz val="12"/>
            <color indexed="81"/>
            <rFont val="Arial"/>
            <family val="2"/>
          </rPr>
          <t xml:space="preserve">Building Running Costs: </t>
        </r>
        <r>
          <rPr>
            <sz val="12"/>
            <color indexed="81"/>
            <rFont val="Arial"/>
            <family val="2"/>
          </rPr>
          <t xml:space="preserve">Running costs should include the costs of running the asset(s), inclusive of ongoing buildings (revenue) maintenance, heat, light and power and business rates.  Building related running costs will take account of the proposed design and other buildings characteristics, as well as other factors that will affect the different elements of these costs. Given that a building's maintenance costs need to be consistent with life-cycle costs, and because the cost of maintaining new buildings will not necessarily reflect historic maintenance costs, professional advice should be sought with respect to buildings related running costs and their relationship to life-cycle costs (although please note that life-cycle costs fall under capital costs, whereas building running costs fall under revenue costs). 
</t>
        </r>
      </text>
    </comment>
    <comment ref="B35" authorId="0" shapeId="0" xr:uid="{8190522A-203D-4D76-9CBC-DDD0A7F26559}">
      <text>
        <r>
          <rPr>
            <b/>
            <sz val="12"/>
            <color indexed="81"/>
            <rFont val="Arial"/>
            <family val="2"/>
          </rPr>
          <t xml:space="preserve">Other Revenue Costs: </t>
        </r>
        <r>
          <rPr>
            <sz val="12"/>
            <color indexed="81"/>
            <rFont val="Arial"/>
            <family val="2"/>
          </rPr>
          <t xml:space="preserve">The revenue implications of the transition years prior to the full implementation of the option/scheme will need be consistent with the implementation programme (and associated capital costs), as well as with any changes in practice and personnel that will be brought about in advance of moving/changing sites (and the costs or savings associated with this).  
Revenue costs during 'transitional' years should include the following non-recurrent costs (i.e., the three “Ds”):
• </t>
        </r>
        <r>
          <rPr>
            <b/>
            <sz val="12"/>
            <color indexed="81"/>
            <rFont val="Arial"/>
            <family val="2"/>
          </rPr>
          <t>Double running costs</t>
        </r>
        <r>
          <rPr>
            <sz val="12"/>
            <color indexed="81"/>
            <rFont val="Arial"/>
            <family val="2"/>
          </rPr>
          <t xml:space="preserve"> associated with the implementation of the option/scheme;
• </t>
        </r>
        <r>
          <rPr>
            <b/>
            <sz val="12"/>
            <color indexed="81"/>
            <rFont val="Arial"/>
            <family val="2"/>
          </rPr>
          <t>Decanting costs</t>
        </r>
        <r>
          <rPr>
            <sz val="12"/>
            <color indexed="81"/>
            <rFont val="Arial"/>
            <family val="2"/>
          </rPr>
          <t xml:space="preserve"> associated with the implementation of the option/scheme; and
• </t>
        </r>
        <r>
          <rPr>
            <b/>
            <sz val="12"/>
            <color indexed="81"/>
            <rFont val="Arial"/>
            <family val="2"/>
          </rPr>
          <t>Development/change costs</t>
        </r>
        <r>
          <rPr>
            <sz val="12"/>
            <color indexed="81"/>
            <rFont val="Arial"/>
            <family val="2"/>
          </rPr>
          <t xml:space="preserve">, inclusive of the implications of new employment and any change management required to deliver the new service, such as, retraining for new roles for example.
They will, however, </t>
        </r>
        <r>
          <rPr>
            <b/>
            <sz val="12"/>
            <color indexed="81"/>
            <rFont val="Arial"/>
            <family val="2"/>
          </rPr>
          <t>exclude</t>
        </r>
        <r>
          <rPr>
            <sz val="12"/>
            <color indexed="81"/>
            <rFont val="Arial"/>
            <family val="2"/>
          </rPr>
          <t>:
• Redundancy payments (as these represent transfer payments).</t>
        </r>
      </text>
    </comment>
    <comment ref="B47" authorId="0" shapeId="0" xr:uid="{1EEB7F78-3A4D-4AAF-8B55-2BE272867D4B}">
      <text>
        <r>
          <rPr>
            <b/>
            <sz val="12"/>
            <color indexed="81"/>
            <rFont val="Arial"/>
            <family val="2"/>
          </rPr>
          <t xml:space="preserve">Discount Rate: </t>
        </r>
        <r>
          <rPr>
            <sz val="12"/>
            <color indexed="81"/>
            <rFont val="Arial"/>
            <family val="2"/>
          </rPr>
          <t xml:space="preserve">This is used to adjust for the timing of incidence of costs by discounting them to obtain their present values. The current HM Treasury Green Book discount rate is 3.5% for years 0-30 and 3.0% for years 31-75.
</t>
        </r>
        <r>
          <rPr>
            <b/>
            <sz val="12"/>
            <color indexed="81"/>
            <rFont val="Arial"/>
            <family val="2"/>
          </rPr>
          <t xml:space="preserve">See HMT Green Book, Annex 6, page 97:
</t>
        </r>
        <r>
          <rPr>
            <sz val="12"/>
            <color indexed="81"/>
            <rFont val="Arial"/>
            <family val="2"/>
          </rPr>
          <t xml:space="preserve">[https://www.gov.uk/government/publications/the-green-book-appraisal-and-evaluation-in-central-governent]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brainh</author>
  </authors>
  <commentList>
    <comment ref="B7" authorId="0" shapeId="0" xr:uid="{B19CCC12-5571-4FB4-B6BB-0A1A03D2BE84}">
      <text>
        <r>
          <rPr>
            <b/>
            <sz val="12"/>
            <color indexed="81"/>
            <rFont val="Arial"/>
            <family val="2"/>
          </rPr>
          <t xml:space="preserve">Appraisal Period: </t>
        </r>
        <r>
          <rPr>
            <sz val="12"/>
            <color indexed="81"/>
            <rFont val="Arial"/>
            <family val="2"/>
          </rPr>
          <t>The appraisal period should normally equate to the intended period of use of the asset(s). This is the period over which the asset can be used for the specific purpose that it has been provided for. An appraisal period of 29 years (i.e. 30 years when counting year zero) is commonplace for refurbishment options. An appraisal period of 59 years (i.e. 60 years when counting year zero) is commonplace for new build options. These values are not set in stone however, and therefore, can be adjusted to the specific characteristics of the project at hand.</t>
        </r>
      </text>
    </comment>
    <comment ref="C7" authorId="0" shapeId="0" xr:uid="{1D2036E0-BCAD-41EB-AFEC-493DB747D383}">
      <text>
        <r>
          <rPr>
            <sz val="12"/>
            <color indexed="81"/>
            <rFont val="Arial"/>
            <family val="2"/>
          </rPr>
          <t xml:space="preserve">Please input a number in this cell to reflect the number of years the appraisal needs to cover, e.g. 30  </t>
        </r>
      </text>
    </comment>
    <comment ref="B14" authorId="0" shapeId="0" xr:uid="{3B71F7BA-EE9B-49E7-9D35-02F719830488}">
      <text>
        <r>
          <rPr>
            <b/>
            <sz val="12"/>
            <color indexed="81"/>
            <rFont val="Arial"/>
            <family val="2"/>
          </rPr>
          <t xml:space="preserve">Scope of Cashflows: </t>
        </r>
        <r>
          <rPr>
            <sz val="12"/>
            <color indexed="81"/>
            <rFont val="Arial"/>
            <family val="2"/>
          </rPr>
          <t>The appraisal should attempt to capture all direct and indirect implications of the investment/option. Total (as opposed to change in) property, capital and revenue costs should be presented.</t>
        </r>
        <r>
          <rPr>
            <b/>
            <sz val="12"/>
            <color indexed="81"/>
            <rFont val="Arial"/>
            <family val="2"/>
          </rPr>
          <t xml:space="preserve">
Price/cost Base: </t>
        </r>
        <r>
          <rPr>
            <sz val="12"/>
            <color indexed="81"/>
            <rFont val="Arial"/>
            <family val="2"/>
          </rPr>
          <t xml:space="preserve">This should be common for all costs, which should be presented in real terms or current prices (i.e. at today's general price level). Where particular prices are expected to increase at significantly higher or lower rate than inflation, the </t>
        </r>
        <r>
          <rPr>
            <i/>
            <sz val="12"/>
            <color indexed="81"/>
            <rFont val="Arial"/>
            <family val="2"/>
          </rPr>
          <t xml:space="preserve">relative </t>
        </r>
        <r>
          <rPr>
            <sz val="12"/>
            <color indexed="81"/>
            <rFont val="Arial"/>
            <family val="2"/>
          </rPr>
          <t>price change should be calculated. Examples where relative prices changes may be material to an appraisal include, high technology products (where prices may be expected to fall in real terms); fuel prices (where the resource supply is scarce); and wages (where productivity growth is expected to lead to wage increases above general inflation).</t>
        </r>
        <r>
          <rPr>
            <b/>
            <sz val="12"/>
            <color indexed="81"/>
            <rFont val="Arial"/>
            <family val="2"/>
          </rPr>
          <t xml:space="preserve">
Sign Convention:  </t>
        </r>
        <r>
          <rPr>
            <sz val="12"/>
            <color indexed="81"/>
            <rFont val="Arial"/>
            <family val="2"/>
          </rPr>
          <t xml:space="preserve">Costs positive, benefits negative.
</t>
        </r>
        <r>
          <rPr>
            <b/>
            <sz val="12"/>
            <color indexed="81"/>
            <rFont val="Arial"/>
            <family val="2"/>
          </rPr>
          <t>Timing:</t>
        </r>
        <r>
          <rPr>
            <sz val="12"/>
            <color indexed="81"/>
            <rFont val="Arial"/>
            <family val="2"/>
          </rPr>
          <t xml:space="preserve"> As per timing of implementation and expenditure of cashflows.</t>
        </r>
        <r>
          <rPr>
            <b/>
            <sz val="12"/>
            <color indexed="81"/>
            <rFont val="Arial"/>
            <family val="2"/>
          </rPr>
          <t xml:space="preserve">
Exclude Transfer Payments: </t>
        </r>
        <r>
          <rPr>
            <sz val="12"/>
            <color indexed="81"/>
            <rFont val="Arial"/>
            <family val="2"/>
          </rPr>
          <t>These should be excluded from the appraisal. A transfer payment is one for which no good or service is obtained in return. Transfer payments may change the distribution of income or wealth, but do not give rise to direct economic costs. Taxes, redundancy payments, and capital charges are all examples of transfer payments that should be exluded from an economic appraisal.</t>
        </r>
        <r>
          <rPr>
            <b/>
            <sz val="12"/>
            <color indexed="81"/>
            <rFont val="Arial"/>
            <family val="2"/>
          </rPr>
          <t xml:space="preserve">
Exclude Sunk Costs: </t>
        </r>
        <r>
          <rPr>
            <sz val="12"/>
            <color indexed="81"/>
            <rFont val="Arial"/>
            <family val="2"/>
          </rPr>
          <t>These are the costs of goods and services that have already been incurred and are therefore irrevocable. They should be excluded from the appraisal. From an appraisal viewpoint, the costs that matter are those upon which decisions can stil be made. However, this includes the opportunity costs of continuing to tie up resources that have already been paid for - see the comments in this speardhseet covering 'Property and Oppurtunity Costs' for more information on this aspect of the appraisal.</t>
        </r>
        <r>
          <rPr>
            <b/>
            <sz val="12"/>
            <color indexed="81"/>
            <rFont val="Arial"/>
            <family val="2"/>
          </rPr>
          <t xml:space="preserve">
</t>
        </r>
      </text>
    </comment>
    <comment ref="B16" authorId="0" shapeId="0" xr:uid="{A12FFF70-086A-45DB-9BF7-ADF512F13E9A}">
      <text>
        <r>
          <rPr>
            <b/>
            <sz val="12"/>
            <color indexed="81"/>
            <rFont val="Arial"/>
            <family val="2"/>
          </rPr>
          <t xml:space="preserve">Principle: </t>
        </r>
        <r>
          <rPr>
            <sz val="12"/>
            <color indexed="81"/>
            <rFont val="Arial"/>
            <family val="2"/>
          </rPr>
          <t xml:space="preserve">The property (land, buildings and major equipment) implications of any option should be reflected in the Discounted Cashflow analysis in accordance with the opportunity costs of the property or properties - irrespective of whether property is bought, sold or transferred, rented or used by the public sector. The opportunity costs of any asset reflect the value of the asset when used in its best alternative activity and is reflected in current market prices.
If within an option a property is rented by the public sector, the rental costs will be reflected in annual revenue costs (rather than reflected in capital costs).  Please note that where a property is rented to another public sector organisation, the income associated with the rental is excluded from revenue estimates as this represents a transfer payment between public sector organisations.
Project appraisers need to ensure that all property and opportunity cost values are assessed appropriately.  The “property and opportunity” lines in this spreadsheet distinguish between “opening” values, “transactions” within the appraisal period and “residual” values. 
</t>
        </r>
        <r>
          <rPr>
            <b/>
            <sz val="12"/>
            <color indexed="81"/>
            <rFont val="Arial"/>
            <family val="2"/>
          </rPr>
          <t>Opening Value:</t>
        </r>
        <r>
          <rPr>
            <sz val="12"/>
            <color indexed="81"/>
            <rFont val="Arial"/>
            <family val="2"/>
          </rPr>
          <t xml:space="preserve">
In the "opening value" row, opening values are included in year zero - as positive numbers. 
</t>
        </r>
        <r>
          <rPr>
            <b/>
            <sz val="12"/>
            <color indexed="81"/>
            <rFont val="Arial"/>
            <family val="2"/>
          </rPr>
          <t>Transactions:</t>
        </r>
        <r>
          <rPr>
            <sz val="12"/>
            <color indexed="81"/>
            <rFont val="Arial"/>
            <family val="2"/>
          </rPr>
          <t xml:space="preserve">
In this row, property purchases, receipts and other transactions are included in the anticipated year of purchase, sale or transfer - positive numbers for purchase and transfers into the scheme and negative numbers for sale and transfers out. All transactions, whether they are cash sales/purchases or transfers to other public sector organisations should be entered in the “transactions” category.
</t>
        </r>
        <r>
          <rPr>
            <b/>
            <sz val="12"/>
            <color indexed="81"/>
            <rFont val="Arial"/>
            <family val="2"/>
          </rPr>
          <t xml:space="preserve">Residual Value:
</t>
        </r>
        <r>
          <rPr>
            <sz val="12"/>
            <color indexed="81"/>
            <rFont val="Arial"/>
            <family val="2"/>
          </rPr>
          <t>Residual values are included in the last year of the discount period - as negative numbers.</t>
        </r>
      </text>
    </comment>
    <comment ref="B17" authorId="0" shapeId="0" xr:uid="{643D7CA7-C412-441D-B206-8B3B82730942}">
      <text>
        <r>
          <rPr>
            <b/>
            <sz val="12"/>
            <color indexed="81"/>
            <rFont val="Arial"/>
            <family val="2"/>
          </rPr>
          <t xml:space="preserve">Opening Value: </t>
        </r>
        <r>
          <rPr>
            <sz val="12"/>
            <color indexed="81"/>
            <rFont val="Arial"/>
            <family val="2"/>
          </rPr>
          <t xml:space="preserve">This is included in order to represent the opportunity cost of continuing to use the asset(s) in the way proposed by the option. The opportunity cost of any asset is reflected in the value of the asset when put to its best alternative activity/use. This is usually reflected in current market prices.
</t>
        </r>
        <r>
          <rPr>
            <b/>
            <sz val="12"/>
            <color indexed="81"/>
            <rFont val="Arial"/>
            <family val="2"/>
          </rPr>
          <t xml:space="preserve">See also HMT Green Book, page 20, para 5.14: </t>
        </r>
        <r>
          <rPr>
            <sz val="12"/>
            <color indexed="81"/>
            <rFont val="Arial"/>
            <family val="2"/>
          </rPr>
          <t>"</t>
        </r>
        <r>
          <rPr>
            <i/>
            <sz val="12"/>
            <color indexed="81"/>
            <rFont val="Arial"/>
            <family val="2"/>
          </rPr>
          <t>Costs should be expressed in terms of relevant opportunity costs. It is important to explore what  opportunities may exist. An example of an opportunity is to use land in a different, more valuable, way than in its current use</t>
        </r>
        <r>
          <rPr>
            <sz val="12"/>
            <color indexed="81"/>
            <rFont val="Arial"/>
            <family val="2"/>
          </rPr>
          <t xml:space="preserve">."
[ https://www.gov.uk/government/publications/the-green-book-appraisal-and-evaluation-in-central-governent ]  </t>
        </r>
      </text>
    </comment>
    <comment ref="B18" authorId="0" shapeId="0" xr:uid="{2D4D3BB7-8356-4D9B-A89E-904721D5BAEB}">
      <text>
        <r>
          <rPr>
            <b/>
            <sz val="12"/>
            <color indexed="81"/>
            <rFont val="Arial"/>
            <family val="2"/>
          </rPr>
          <t xml:space="preserve">Transactions: </t>
        </r>
        <r>
          <rPr>
            <sz val="12"/>
            <color indexed="81"/>
            <rFont val="Arial"/>
            <family val="2"/>
          </rPr>
          <t>This line is inluded to record the value of any transactions, i.e. property / land that is bought and sold during the lifetime of the option.</t>
        </r>
      </text>
    </comment>
    <comment ref="B19" authorId="0" shapeId="0" xr:uid="{BFFC7FA3-9C4D-4949-A75E-B4B594D3E366}">
      <text>
        <r>
          <rPr>
            <b/>
            <sz val="12"/>
            <color indexed="81"/>
            <rFont val="Arial"/>
            <family val="2"/>
          </rPr>
          <t xml:space="preserve">Residual Value: </t>
        </r>
        <r>
          <rPr>
            <sz val="12"/>
            <color indexed="81"/>
            <rFont val="Arial"/>
            <family val="2"/>
          </rPr>
          <t>In some appraisals of investment options, the period of the appraisall will be less than the economic life of the assets involved. The economic life is the period up to the point when major refurbishment is required for the asset to continue in use. In these cases, the value of an asset which has a disposal value at the end of the appraisal period should be accounted for by subtracting its residual value from the cashflow in the final year of the appraisal. The residual value can be taken as the lower of net asset value after deducting accumulated depreciation or expected market value.</t>
        </r>
        <r>
          <rPr>
            <sz val="8"/>
            <color indexed="81"/>
            <rFont val="Tahoma"/>
            <family val="2"/>
          </rPr>
          <t xml:space="preserve">
</t>
        </r>
        <r>
          <rPr>
            <b/>
            <sz val="12"/>
            <color indexed="81"/>
            <rFont val="Arial"/>
            <family val="2"/>
          </rPr>
          <t xml:space="preserve">See also HMT Green Book, page 20, para 5.22: </t>
        </r>
        <r>
          <rPr>
            <sz val="12"/>
            <color indexed="81"/>
            <rFont val="Arial"/>
            <family val="2"/>
          </rPr>
          <t>"</t>
        </r>
        <r>
          <rPr>
            <i/>
            <sz val="12"/>
            <color indexed="81"/>
            <rFont val="Arial"/>
            <family val="2"/>
          </rPr>
          <t>Even where an appraisal covers the full expected period of use of an asset, the asset may still have some residual value, in an alternative use within an organisation, in a second-hand market, or as scrap.These values should be included, and tested for sensitivity, as it may be difficult to estimate the future residual value at the present time</t>
        </r>
        <r>
          <rPr>
            <sz val="12"/>
            <color indexed="81"/>
            <rFont val="Arial"/>
            <family val="2"/>
          </rPr>
          <t>".
[https://www.gov.uk/government/publications/the-green-book-appraisal-and-evaluation-in-central-governent]</t>
        </r>
      </text>
    </comment>
    <comment ref="B23" authorId="0" shapeId="0" xr:uid="{308F679C-9EE8-43C6-BFA8-A6D279E4795B}">
      <text>
        <r>
          <rPr>
            <b/>
            <sz val="12"/>
            <color indexed="81"/>
            <rFont val="Arial"/>
            <family val="2"/>
          </rPr>
          <t xml:space="preserve">Capital Cost: </t>
        </r>
        <r>
          <rPr>
            <sz val="12"/>
            <color indexed="81"/>
            <rFont val="Arial"/>
            <family val="2"/>
          </rPr>
          <t>Example capital costs are provided here. Please include additional rows as necessary.</t>
        </r>
      </text>
    </comment>
    <comment ref="B24" authorId="0" shapeId="0" xr:uid="{1957D15F-0093-4FB4-A604-9A69216948D4}">
      <text>
        <r>
          <rPr>
            <b/>
            <sz val="12"/>
            <color indexed="81"/>
            <rFont val="Arial"/>
            <family val="2"/>
          </rPr>
          <t xml:space="preserve">Initial Capital Costs:
</t>
        </r>
        <r>
          <rPr>
            <sz val="12"/>
            <color indexed="81"/>
            <rFont val="Arial"/>
            <family val="2"/>
          </rPr>
          <t xml:space="preserve">Remeber to </t>
        </r>
        <r>
          <rPr>
            <b/>
            <sz val="12"/>
            <color indexed="81"/>
            <rFont val="Arial"/>
            <family val="2"/>
          </rPr>
          <t>exclude</t>
        </r>
        <r>
          <rPr>
            <sz val="12"/>
            <color indexed="81"/>
            <rFont val="Arial"/>
            <family val="2"/>
          </rPr>
          <t xml:space="preserve"> VAT and inflation. And exclude contingency allowance </t>
        </r>
        <r>
          <rPr>
            <b/>
            <i/>
            <sz val="12"/>
            <color indexed="81"/>
            <rFont val="Arial"/>
            <family val="2"/>
          </rPr>
          <t xml:space="preserve">if </t>
        </r>
        <r>
          <rPr>
            <sz val="12"/>
            <color indexed="81"/>
            <rFont val="Arial"/>
            <family val="2"/>
          </rPr>
          <t>reflected in the risk analysis (if not, include the contingency allowance).</t>
        </r>
      </text>
    </comment>
    <comment ref="B25" authorId="0" shapeId="0" xr:uid="{4F55ABF6-0FA3-4888-A021-3D3F1A1099C3}">
      <text>
        <r>
          <rPr>
            <b/>
            <sz val="12"/>
            <color indexed="81"/>
            <rFont val="Arial"/>
            <family val="2"/>
          </rPr>
          <t xml:space="preserve">Optimism Bias: </t>
        </r>
        <r>
          <rPr>
            <sz val="12"/>
            <color indexed="81"/>
            <rFont val="Arial"/>
            <family val="2"/>
          </rPr>
          <t>Please see HM Treasury's Supplementary Guidance on Optimism Bias, avilable at:</t>
        </r>
        <r>
          <rPr>
            <b/>
            <sz val="12"/>
            <color indexed="81"/>
            <rFont val="Arial"/>
            <family val="2"/>
          </rPr>
          <t xml:space="preserve">
</t>
        </r>
        <r>
          <rPr>
            <sz val="12"/>
            <color indexed="81"/>
            <rFont val="Arial"/>
            <family val="2"/>
          </rPr>
          <t>[https://www.gov.uk/government/publications/green-book-supplementary-guidance-optimism-bias]</t>
        </r>
        <r>
          <rPr>
            <b/>
            <sz val="12"/>
            <color indexed="81"/>
            <rFont val="Arial"/>
            <family val="2"/>
          </rPr>
          <t xml:space="preserve">
</t>
        </r>
        <r>
          <rPr>
            <sz val="12"/>
            <color indexed="81"/>
            <rFont val="Arial"/>
            <family val="2"/>
          </rPr>
          <t>There is a demonstrated, systematic, tendency for project appraisers to be overly optimistic. To redress this tendency appraisers should make explicit, empirically based adjustments to the estimates of a project’s costs. As discussed in the Green Book, it is recommended that these adjustments be based on data from past projects or similar projects elsewhere, and adjusted for the unique characteristics of the project in hand. In the absence of a more specific evidence base, colleagues are encouraged to collect data to inform future estimates of optimism, and in the meantime use the best available data.</t>
        </r>
        <r>
          <rPr>
            <b/>
            <sz val="12"/>
            <color indexed="81"/>
            <rFont val="Arial"/>
            <family val="2"/>
          </rPr>
          <t xml:space="preserve">
</t>
        </r>
        <r>
          <rPr>
            <sz val="12"/>
            <color indexed="81"/>
            <rFont val="Arial"/>
            <family val="2"/>
          </rPr>
          <t xml:space="preserve">
Optimism bias can also apply to works duration, revenue costs, and anticipated benefits. However, it is unlikely in practice that quantified adjustment can be made for optimism bias to these specific project paramaters due to a lack of evidence upon which to base such assumptions. Given this, the HMT Green Book recommends that sensitivty analysis should be used to assess the effects of underestimating revenue costs and over estimating benefits. Sensitivty analysis becomes increasingly imoprtant at the Outline Business Case (OBC) stage when the robustness of the ranking of options is tested. As the business case develops, the level of optimism bias remaining should diminsh as there is less scope for the project's output specification to change, and action can therefpre be taken to mitigate the factors contibuting to optimism.
</t>
        </r>
        <r>
          <rPr>
            <b/>
            <sz val="12"/>
            <color indexed="81"/>
            <rFont val="Arial"/>
            <family val="2"/>
          </rPr>
          <t xml:space="preserve">
HMT Green Book, page 29, para 5.61: </t>
        </r>
        <r>
          <rPr>
            <sz val="12"/>
            <color indexed="81"/>
            <rFont val="Arial"/>
            <family val="2"/>
          </rPr>
          <t>"</t>
        </r>
        <r>
          <rPr>
            <i/>
            <sz val="12"/>
            <color indexed="81"/>
            <rFont val="Arial"/>
            <family val="2"/>
          </rPr>
          <t>There is a demonstrated, systematic, tendency for project appraisers to be overly optimistic. This is a worldwide phenomenon that affects both the private and public sectors. Many project parameters are affected by optimism – appraisers tend to overstate benefits, and understate timings and costs, both capital and operational</t>
        </r>
        <r>
          <rPr>
            <sz val="12"/>
            <color indexed="81"/>
            <rFont val="Arial"/>
            <family val="2"/>
          </rPr>
          <t>."
[https://www.gov.uk/government/publications/the-green-book-appraisal-and-evaluation-in-central-governent]</t>
        </r>
      </text>
    </comment>
    <comment ref="B26" authorId="0" shapeId="0" xr:uid="{9672217B-8BC4-411B-A93E-274F9C06CDC0}">
      <text>
        <r>
          <rPr>
            <b/>
            <sz val="12"/>
            <color indexed="81"/>
            <rFont val="Arial"/>
            <family val="2"/>
          </rPr>
          <t xml:space="preserve">Life-Cycle Costs: </t>
        </r>
        <r>
          <rPr>
            <sz val="12"/>
            <color indexed="81"/>
            <rFont val="Arial"/>
            <family val="2"/>
          </rPr>
          <t>In addition to the initial capital costs of a scheme, economic appraisals will also reflect the life-cycle investment associated with an option.  Life-cycle costs are the costs required to maintain the asset(s) throughout its life, usually for a period of 60 years for new build options and 30 years for refurbishment options (see the appraisal periods row above). Life-cycle costs will include capital costs in respect of buildings refurbishment, upgrade and replacement and the costs of replacing equipment. As with initial capital costs, assessments of life-cycle costs should exclude VAT and inflation (unless prices are expected to increase at significantly higher or lower rate than general inflation - see coment on the 'CASHFLOWS' row above for more detail on this).</t>
        </r>
      </text>
    </comment>
    <comment ref="B27" authorId="0" shapeId="0" xr:uid="{500E92A9-959D-4222-9477-ACB4EA29DE54}">
      <text>
        <r>
          <rPr>
            <b/>
            <sz val="12"/>
            <color indexed="81"/>
            <rFont val="Arial"/>
            <family val="2"/>
          </rPr>
          <t xml:space="preserve">Other Capital Costs: </t>
        </r>
        <r>
          <rPr>
            <sz val="12"/>
            <color indexed="81"/>
            <rFont val="Arial"/>
            <family val="2"/>
          </rPr>
          <t>In addition to the capital costs incurred as a consequence of the option, any capital investment required to maintain the existing estate in appropriate condition until the building works are complete, should also be included within the appraisal.  The amount of transition period investment will vary according to the option under consideration and with the length of the implementation period.</t>
        </r>
        <r>
          <rPr>
            <sz val="8"/>
            <color indexed="81"/>
            <rFont val="Tahoma"/>
            <family val="2"/>
          </rPr>
          <t xml:space="preserve">
</t>
        </r>
      </text>
    </comment>
    <comment ref="B32" authorId="0" shapeId="0" xr:uid="{35B09B81-11F2-4CD3-90C5-3CB1F2096E70}">
      <text>
        <r>
          <rPr>
            <b/>
            <sz val="12"/>
            <color indexed="81"/>
            <rFont val="Arial"/>
            <family val="2"/>
          </rPr>
          <t>Revenus Costs:</t>
        </r>
        <r>
          <rPr>
            <sz val="12"/>
            <color indexed="81"/>
            <rFont val="Arial"/>
            <family val="2"/>
          </rPr>
          <t xml:space="preserve"> Please include additional rows as necessary.
‘Revenue cost’ is the term used to describe the operating costs of a service or scheme. Revenue costs should be assessed at a constant price base, consistent with the price base adopted in respect of land/property values and capital costs (usually current “real” prices).  To be consistent with capital cost assessments and non-financial appraisals, the </t>
        </r>
        <r>
          <rPr>
            <b/>
            <sz val="12"/>
            <color indexed="81"/>
            <rFont val="Arial"/>
            <family val="2"/>
          </rPr>
          <t>total</t>
        </r>
        <r>
          <rPr>
            <sz val="12"/>
            <color indexed="81"/>
            <rFont val="Arial"/>
            <family val="2"/>
          </rPr>
          <t xml:space="preserve"> revenue cost of the service/scheme in question will be included in the appraisal and </t>
        </r>
        <r>
          <rPr>
            <b/>
            <sz val="12"/>
            <color indexed="81"/>
            <rFont val="Arial"/>
            <family val="2"/>
          </rPr>
          <t>not</t>
        </r>
        <r>
          <rPr>
            <sz val="12"/>
            <color indexed="81"/>
            <rFont val="Arial"/>
            <family val="2"/>
          </rPr>
          <t xml:space="preserve"> just the additional costs/savings of the proposed change.</t>
        </r>
      </text>
    </comment>
    <comment ref="B33" authorId="0" shapeId="0" xr:uid="{F152BB32-E547-4358-AA29-75837DDDA478}">
      <text>
        <r>
          <rPr>
            <b/>
            <sz val="12"/>
            <color indexed="81"/>
            <rFont val="Arial"/>
            <family val="2"/>
          </rPr>
          <t xml:space="preserve">Salaries: </t>
        </r>
        <r>
          <rPr>
            <sz val="12"/>
            <color indexed="81"/>
            <rFont val="Arial"/>
            <family val="2"/>
          </rPr>
          <t>Include any increases above general inflation that are anticipated.</t>
        </r>
        <r>
          <rPr>
            <sz val="8"/>
            <color indexed="81"/>
            <rFont val="Tahoma"/>
            <family val="2"/>
          </rPr>
          <t xml:space="preserve">
</t>
        </r>
      </text>
    </comment>
    <comment ref="B34" authorId="0" shapeId="0" xr:uid="{98959DF9-4BB1-42D4-9A7E-4927E250F68C}">
      <text>
        <r>
          <rPr>
            <b/>
            <sz val="12"/>
            <color indexed="81"/>
            <rFont val="Arial"/>
            <family val="2"/>
          </rPr>
          <t xml:space="preserve">Building Running Costs: </t>
        </r>
        <r>
          <rPr>
            <sz val="12"/>
            <color indexed="81"/>
            <rFont val="Arial"/>
            <family val="2"/>
          </rPr>
          <t xml:space="preserve">Running costs should include the costs of running the asset(s), inclusive of ongoing buildings (revenue) maintenance, heat, light and power and business rates.  Building related running costs will take account of the proposed design and other buildings characteristics, as well as other factors that will affect the different elements of these costs. Given that a building's maintenance costs need to be consistent with life-cycle costs, and because the cost of maintaining new buildings will not necessarily reflect historic maintenance costs, professional advice should be sought with respect to buildings related running costs and their relationship to life-cycle costs (although please note that life-cycle costs fall under capital costs, whereas building running costs fall under revenue costs). 
</t>
        </r>
      </text>
    </comment>
    <comment ref="B35" authorId="0" shapeId="0" xr:uid="{4A84B008-8BAA-411E-A04D-BF0A0F71C062}">
      <text>
        <r>
          <rPr>
            <b/>
            <sz val="12"/>
            <color indexed="81"/>
            <rFont val="Arial"/>
            <family val="2"/>
          </rPr>
          <t xml:space="preserve">Other Revenue Costs: </t>
        </r>
        <r>
          <rPr>
            <sz val="12"/>
            <color indexed="81"/>
            <rFont val="Arial"/>
            <family val="2"/>
          </rPr>
          <t xml:space="preserve">The revenue implications of the transition years prior to the full implementation of the option/scheme will need be consistent with the implementation programme (and associated capital costs), as well as with any changes in practice and personnel that will be brought about in advance of moving/changing sites (and the costs or savings associated with this).  
Revenue costs during 'transitional' years should include the following non-recurrent costs (i.e., the three “Ds”):
• </t>
        </r>
        <r>
          <rPr>
            <b/>
            <sz val="12"/>
            <color indexed="81"/>
            <rFont val="Arial"/>
            <family val="2"/>
          </rPr>
          <t>Double running costs</t>
        </r>
        <r>
          <rPr>
            <sz val="12"/>
            <color indexed="81"/>
            <rFont val="Arial"/>
            <family val="2"/>
          </rPr>
          <t xml:space="preserve"> associated with the implementation of the option/scheme;
• </t>
        </r>
        <r>
          <rPr>
            <b/>
            <sz val="12"/>
            <color indexed="81"/>
            <rFont val="Arial"/>
            <family val="2"/>
          </rPr>
          <t>Decanting costs</t>
        </r>
        <r>
          <rPr>
            <sz val="12"/>
            <color indexed="81"/>
            <rFont val="Arial"/>
            <family val="2"/>
          </rPr>
          <t xml:space="preserve"> associated with the implementation of the option/scheme; and
• </t>
        </r>
        <r>
          <rPr>
            <b/>
            <sz val="12"/>
            <color indexed="81"/>
            <rFont val="Arial"/>
            <family val="2"/>
          </rPr>
          <t>Development/change costs</t>
        </r>
        <r>
          <rPr>
            <sz val="12"/>
            <color indexed="81"/>
            <rFont val="Arial"/>
            <family val="2"/>
          </rPr>
          <t xml:space="preserve">, inclusive of the implications of new employment and any change management required to deliver the new service, such as, retraining for new roles for example.
They will, however, </t>
        </r>
        <r>
          <rPr>
            <b/>
            <sz val="12"/>
            <color indexed="81"/>
            <rFont val="Arial"/>
            <family val="2"/>
          </rPr>
          <t>exclude</t>
        </r>
        <r>
          <rPr>
            <sz val="12"/>
            <color indexed="81"/>
            <rFont val="Arial"/>
            <family val="2"/>
          </rPr>
          <t>:
• Redundancy payments (as these represent transfer payments).</t>
        </r>
      </text>
    </comment>
    <comment ref="B47" authorId="0" shapeId="0" xr:uid="{7C2EE3BF-F04F-4BE9-A1BF-ADFA192EDA60}">
      <text>
        <r>
          <rPr>
            <b/>
            <sz val="12"/>
            <color indexed="81"/>
            <rFont val="Arial"/>
            <family val="2"/>
          </rPr>
          <t xml:space="preserve">Discount Rate: </t>
        </r>
        <r>
          <rPr>
            <sz val="12"/>
            <color indexed="81"/>
            <rFont val="Arial"/>
            <family val="2"/>
          </rPr>
          <t xml:space="preserve">This is used to adjust for the timing of incidence of costs by discounting them to obtain their present values. The current HM Treasury Green Book discount rate is 3.5% for years 0-30 and 3.0% for years 31-75.
</t>
        </r>
        <r>
          <rPr>
            <b/>
            <sz val="12"/>
            <color indexed="81"/>
            <rFont val="Arial"/>
            <family val="2"/>
          </rPr>
          <t xml:space="preserve">See HMT Green Book, Annex 6, page 97:
</t>
        </r>
        <r>
          <rPr>
            <sz val="12"/>
            <color indexed="81"/>
            <rFont val="Arial"/>
            <family val="2"/>
          </rPr>
          <t xml:space="preserve">[https://www.gov.uk/government/publications/the-green-book-appraisal-and-evaluation-in-central-governent]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brainh</author>
  </authors>
  <commentList>
    <comment ref="B7" authorId="0" shapeId="0" xr:uid="{16AF9771-0804-45FA-87D3-D758403E828A}">
      <text>
        <r>
          <rPr>
            <b/>
            <sz val="12"/>
            <color indexed="81"/>
            <rFont val="Arial"/>
            <family val="2"/>
          </rPr>
          <t xml:space="preserve">Appraisal Period: </t>
        </r>
        <r>
          <rPr>
            <sz val="12"/>
            <color indexed="81"/>
            <rFont val="Arial"/>
            <family val="2"/>
          </rPr>
          <t>The appraisal period should normally equate to the intended period of use of the asset(s). This is the period over which the asset can be used for the specific purpose that it has been provided for. An appraisal period of 29 years (i.e. 30 years when counting year zero) is commonplace for refurbishment options. An appraisal period of 59 years (i.e. 60 years when counting year zero) is commonplace for new build options. These values are not set in stone however, and therefore, can be adjusted to the specific characteristics of the project at hand.</t>
        </r>
      </text>
    </comment>
    <comment ref="C7" authorId="0" shapeId="0" xr:uid="{D41EF38E-FC2E-49C7-991A-B7233D58E01D}">
      <text>
        <r>
          <rPr>
            <sz val="12"/>
            <color indexed="81"/>
            <rFont val="Arial"/>
            <family val="2"/>
          </rPr>
          <t xml:space="preserve">Please input a number in this cell to reflect the number of years the appraisal needs to cover, e.g. 30  </t>
        </r>
      </text>
    </comment>
    <comment ref="B14" authorId="0" shapeId="0" xr:uid="{D4FC86CB-30E6-405F-8AB4-133ECE76C18E}">
      <text>
        <r>
          <rPr>
            <b/>
            <sz val="12"/>
            <color indexed="81"/>
            <rFont val="Arial"/>
            <family val="2"/>
          </rPr>
          <t xml:space="preserve">Scope of Cashflows: </t>
        </r>
        <r>
          <rPr>
            <sz val="12"/>
            <color indexed="81"/>
            <rFont val="Arial"/>
            <family val="2"/>
          </rPr>
          <t>The appraisal should attempt to capture all direct and indirect implications of the investment/option. Total (as opposed to change in) property, capital and revenue costs should be presented.</t>
        </r>
        <r>
          <rPr>
            <b/>
            <sz val="12"/>
            <color indexed="81"/>
            <rFont val="Arial"/>
            <family val="2"/>
          </rPr>
          <t xml:space="preserve">
Price/cost Base: </t>
        </r>
        <r>
          <rPr>
            <sz val="12"/>
            <color indexed="81"/>
            <rFont val="Arial"/>
            <family val="2"/>
          </rPr>
          <t xml:space="preserve">This should be common for all costs, which should be presented in real terms or current prices (i.e. at today's general price level). Where particular prices are expected to increase at significantly higher or lower rate than inflation, the </t>
        </r>
        <r>
          <rPr>
            <i/>
            <sz val="12"/>
            <color indexed="81"/>
            <rFont val="Arial"/>
            <family val="2"/>
          </rPr>
          <t xml:space="preserve">relative </t>
        </r>
        <r>
          <rPr>
            <sz val="12"/>
            <color indexed="81"/>
            <rFont val="Arial"/>
            <family val="2"/>
          </rPr>
          <t>price change should be calculated. Examples where relative prices changes may be material to an appraisal include, high technology products (where prices may be expected to fall in real terms); fuel prices (where the resource supply is scarce); and wages (where productivity growth is expected to lead to wage increases above general inflation).</t>
        </r>
        <r>
          <rPr>
            <b/>
            <sz val="12"/>
            <color indexed="81"/>
            <rFont val="Arial"/>
            <family val="2"/>
          </rPr>
          <t xml:space="preserve">
Sign Convention:  </t>
        </r>
        <r>
          <rPr>
            <sz val="12"/>
            <color indexed="81"/>
            <rFont val="Arial"/>
            <family val="2"/>
          </rPr>
          <t xml:space="preserve">Costs positive, benefits negative.
</t>
        </r>
        <r>
          <rPr>
            <b/>
            <sz val="12"/>
            <color indexed="81"/>
            <rFont val="Arial"/>
            <family val="2"/>
          </rPr>
          <t>Timing:</t>
        </r>
        <r>
          <rPr>
            <sz val="12"/>
            <color indexed="81"/>
            <rFont val="Arial"/>
            <family val="2"/>
          </rPr>
          <t xml:space="preserve"> As per timing of implementation and expenditure of cashflows.</t>
        </r>
        <r>
          <rPr>
            <b/>
            <sz val="12"/>
            <color indexed="81"/>
            <rFont val="Arial"/>
            <family val="2"/>
          </rPr>
          <t xml:space="preserve">
Exclude Transfer Payments: </t>
        </r>
        <r>
          <rPr>
            <sz val="12"/>
            <color indexed="81"/>
            <rFont val="Arial"/>
            <family val="2"/>
          </rPr>
          <t>These should be excluded from the appraisal. A transfer payment is one for which no good or service is obtained in return. Transfer payments may change the distribution of income or wealth, but do not give rise to direct economic costs. Taxes, redundancy payments, and capital charges are all examples of transfer payments that should be exluded from an economic appraisal.</t>
        </r>
        <r>
          <rPr>
            <b/>
            <sz val="12"/>
            <color indexed="81"/>
            <rFont val="Arial"/>
            <family val="2"/>
          </rPr>
          <t xml:space="preserve">
Exclude Sunk Costs: </t>
        </r>
        <r>
          <rPr>
            <sz val="12"/>
            <color indexed="81"/>
            <rFont val="Arial"/>
            <family val="2"/>
          </rPr>
          <t>These are the costs of goods and services that have already been incurred and are therefore irrevocable. They should be excluded from the appraisal. From an appraisal viewpoint, the costs that matter are those upon which decisions can stil be made. However, this includes the opportunity costs of continuing to tie up resources that have already been paid for - see the comments in this speardhseet covering 'Property and Oppurtunity Costs' for more information on this aspect of the appraisal.</t>
        </r>
        <r>
          <rPr>
            <b/>
            <sz val="12"/>
            <color indexed="81"/>
            <rFont val="Arial"/>
            <family val="2"/>
          </rPr>
          <t xml:space="preserve">
</t>
        </r>
      </text>
    </comment>
    <comment ref="B16" authorId="0" shapeId="0" xr:uid="{1BBEE99B-BBD5-4D5B-BC3E-4E90D47497B6}">
      <text>
        <r>
          <rPr>
            <b/>
            <sz val="12"/>
            <color indexed="81"/>
            <rFont val="Arial"/>
            <family val="2"/>
          </rPr>
          <t xml:space="preserve">Principle: </t>
        </r>
        <r>
          <rPr>
            <sz val="12"/>
            <color indexed="81"/>
            <rFont val="Arial"/>
            <family val="2"/>
          </rPr>
          <t xml:space="preserve">The property (land, buildings and major equipment) implications of any option should be reflected in the Discounted Cashflow analysis in accordance with the opportunity costs of the property or properties - irrespective of whether property is bought, sold or transferred, rented or used by the public sector. The opportunity costs of any asset reflect the value of the asset when used in its best alternative activity and is reflected in current market prices.
If within an option a property is rented by the public sector, the rental costs will be reflected in annual revenue costs (rather than reflected in capital costs).  Please note that where a property is rented to another public sector organisation, the income associated with the rental is excluded from revenue estimates as this represents a transfer payment between public sector organisations.
Project appraisers need to ensure that all property and opportunity cost values are assessed appropriately.  The “property and opportunity” lines in this spreadsheet distinguish between “opening” values, “transactions” within the appraisal period and “residual” values. 
</t>
        </r>
        <r>
          <rPr>
            <b/>
            <sz val="12"/>
            <color indexed="81"/>
            <rFont val="Arial"/>
            <family val="2"/>
          </rPr>
          <t>Opening Value:</t>
        </r>
        <r>
          <rPr>
            <sz val="12"/>
            <color indexed="81"/>
            <rFont val="Arial"/>
            <family val="2"/>
          </rPr>
          <t xml:space="preserve">
In the "opening value" row, opening values are included in year zero - as positive numbers. 
</t>
        </r>
        <r>
          <rPr>
            <b/>
            <sz val="12"/>
            <color indexed="81"/>
            <rFont val="Arial"/>
            <family val="2"/>
          </rPr>
          <t>Transactions:</t>
        </r>
        <r>
          <rPr>
            <sz val="12"/>
            <color indexed="81"/>
            <rFont val="Arial"/>
            <family val="2"/>
          </rPr>
          <t xml:space="preserve">
In this row, property purchases, receipts and other transactions are included in the anticipated year of purchase, sale or transfer - positive numbers for purchase and transfers into the scheme and negative numbers for sale and transfers out. All transactions, whether they are cash sales/purchases or transfers to other public sector organisations should be entered in the “transactions” category.
</t>
        </r>
        <r>
          <rPr>
            <b/>
            <sz val="12"/>
            <color indexed="81"/>
            <rFont val="Arial"/>
            <family val="2"/>
          </rPr>
          <t xml:space="preserve">Residual Value:
</t>
        </r>
        <r>
          <rPr>
            <sz val="12"/>
            <color indexed="81"/>
            <rFont val="Arial"/>
            <family val="2"/>
          </rPr>
          <t>Residual values are included in the last year of the discount period - as negative numbers.</t>
        </r>
      </text>
    </comment>
    <comment ref="B17" authorId="0" shapeId="0" xr:uid="{75E914E2-E2AA-4421-A27C-098D8051D2BE}">
      <text>
        <r>
          <rPr>
            <b/>
            <sz val="12"/>
            <color indexed="81"/>
            <rFont val="Arial"/>
            <family val="2"/>
          </rPr>
          <t xml:space="preserve">Opening Value: </t>
        </r>
        <r>
          <rPr>
            <sz val="12"/>
            <color indexed="81"/>
            <rFont val="Arial"/>
            <family val="2"/>
          </rPr>
          <t xml:space="preserve">This is included in order to represent the opportunity cost of continuing to use the asset(s) in the way proposed by the option. The opportunity cost of any asset is reflected in the value of the asset when put to its best alternative activity/use. This is usually reflected in current market prices.
</t>
        </r>
        <r>
          <rPr>
            <b/>
            <sz val="12"/>
            <color indexed="81"/>
            <rFont val="Arial"/>
            <family val="2"/>
          </rPr>
          <t xml:space="preserve">See also HMT Green Book, page 20, para 5.14: </t>
        </r>
        <r>
          <rPr>
            <sz val="12"/>
            <color indexed="81"/>
            <rFont val="Arial"/>
            <family val="2"/>
          </rPr>
          <t>"</t>
        </r>
        <r>
          <rPr>
            <i/>
            <sz val="12"/>
            <color indexed="81"/>
            <rFont val="Arial"/>
            <family val="2"/>
          </rPr>
          <t>Costs should be expressed in terms of relevant opportunity costs. It is important to explore what  opportunities may exist. An example of an opportunity is to use land in a different, more valuable, way than in its current use</t>
        </r>
        <r>
          <rPr>
            <sz val="12"/>
            <color indexed="81"/>
            <rFont val="Arial"/>
            <family val="2"/>
          </rPr>
          <t xml:space="preserve">."
[ https://www.gov.uk/government/publications/the-green-book-appraisal-and-evaluation-in-central-governent ]  </t>
        </r>
      </text>
    </comment>
    <comment ref="B18" authorId="0" shapeId="0" xr:uid="{1CC80815-6A40-4ECB-90C8-A1A3CB094934}">
      <text>
        <r>
          <rPr>
            <b/>
            <sz val="12"/>
            <color indexed="81"/>
            <rFont val="Arial"/>
            <family val="2"/>
          </rPr>
          <t xml:space="preserve">Transactions: </t>
        </r>
        <r>
          <rPr>
            <sz val="12"/>
            <color indexed="81"/>
            <rFont val="Arial"/>
            <family val="2"/>
          </rPr>
          <t>This line is inluded to record the value of any transactions, i.e. property / land that is bought and sold during the lifetime of the option.</t>
        </r>
      </text>
    </comment>
    <comment ref="B19" authorId="0" shapeId="0" xr:uid="{E58D0E76-8AA1-4926-B3BD-3DD32E3A468D}">
      <text>
        <r>
          <rPr>
            <b/>
            <sz val="12"/>
            <color indexed="81"/>
            <rFont val="Arial"/>
            <family val="2"/>
          </rPr>
          <t xml:space="preserve">Residual Value: </t>
        </r>
        <r>
          <rPr>
            <sz val="12"/>
            <color indexed="81"/>
            <rFont val="Arial"/>
            <family val="2"/>
          </rPr>
          <t>In some appraisals of investment options, the period of the appraisall will be less than the economic life of the assets involved. The economic life is the period up to the point when major refurbishment is required for the asset to continue in use. In these cases, the value of an asset which has a disposal value at the end of the appraisal period should be accounted for by subtracting its residual value from the cashflow in the final year of the appraisal. The residual value can be taken as the lower of net asset value after deducting accumulated depreciation or expected market value.</t>
        </r>
        <r>
          <rPr>
            <sz val="8"/>
            <color indexed="81"/>
            <rFont val="Tahoma"/>
            <family val="2"/>
          </rPr>
          <t xml:space="preserve">
</t>
        </r>
        <r>
          <rPr>
            <b/>
            <sz val="12"/>
            <color indexed="81"/>
            <rFont val="Arial"/>
            <family val="2"/>
          </rPr>
          <t xml:space="preserve">See also HMT Green Book, page 20, para 5.22: </t>
        </r>
        <r>
          <rPr>
            <sz val="12"/>
            <color indexed="81"/>
            <rFont val="Arial"/>
            <family val="2"/>
          </rPr>
          <t>"</t>
        </r>
        <r>
          <rPr>
            <i/>
            <sz val="12"/>
            <color indexed="81"/>
            <rFont val="Arial"/>
            <family val="2"/>
          </rPr>
          <t>Even where an appraisal covers the full expected period of use of an asset, the asset may still have some residual value, in an alternative use within an organisation, in a second-hand market, or as scrap.These values should be included, and tested for sensitivity, as it may be difficult to estimate the future residual value at the present time</t>
        </r>
        <r>
          <rPr>
            <sz val="12"/>
            <color indexed="81"/>
            <rFont val="Arial"/>
            <family val="2"/>
          </rPr>
          <t>".
[https://www.gov.uk/government/publications/the-green-book-appraisal-and-evaluation-in-central-governent]</t>
        </r>
      </text>
    </comment>
    <comment ref="B23" authorId="0" shapeId="0" xr:uid="{46834B17-76BB-4632-AE14-75442CBF5F77}">
      <text>
        <r>
          <rPr>
            <b/>
            <sz val="12"/>
            <color indexed="81"/>
            <rFont val="Arial"/>
            <family val="2"/>
          </rPr>
          <t xml:space="preserve">Capital Cost: </t>
        </r>
        <r>
          <rPr>
            <sz val="12"/>
            <color indexed="81"/>
            <rFont val="Arial"/>
            <family val="2"/>
          </rPr>
          <t>Example capital costs are provided here. Please include additional rows as necessary.</t>
        </r>
      </text>
    </comment>
    <comment ref="B24" authorId="0" shapeId="0" xr:uid="{48BF9BBF-2091-4BC3-BA98-99A494075874}">
      <text>
        <r>
          <rPr>
            <b/>
            <sz val="12"/>
            <color indexed="81"/>
            <rFont val="Arial"/>
            <family val="2"/>
          </rPr>
          <t xml:space="preserve">Initial Capital Costs:
</t>
        </r>
        <r>
          <rPr>
            <sz val="12"/>
            <color indexed="81"/>
            <rFont val="Arial"/>
            <family val="2"/>
          </rPr>
          <t xml:space="preserve">Remeber to </t>
        </r>
        <r>
          <rPr>
            <b/>
            <sz val="12"/>
            <color indexed="81"/>
            <rFont val="Arial"/>
            <family val="2"/>
          </rPr>
          <t>exclude</t>
        </r>
        <r>
          <rPr>
            <sz val="12"/>
            <color indexed="81"/>
            <rFont val="Arial"/>
            <family val="2"/>
          </rPr>
          <t xml:space="preserve"> VAT and inflation. And exclude contingency allowance </t>
        </r>
        <r>
          <rPr>
            <b/>
            <i/>
            <sz val="12"/>
            <color indexed="81"/>
            <rFont val="Arial"/>
            <family val="2"/>
          </rPr>
          <t xml:space="preserve">if </t>
        </r>
        <r>
          <rPr>
            <sz val="12"/>
            <color indexed="81"/>
            <rFont val="Arial"/>
            <family val="2"/>
          </rPr>
          <t>reflected in the risk analysis (if not, include the contingency allowance).</t>
        </r>
      </text>
    </comment>
    <comment ref="B25" authorId="0" shapeId="0" xr:uid="{71E7DA08-B452-4E92-862D-4BAFD04DAE11}">
      <text>
        <r>
          <rPr>
            <b/>
            <sz val="12"/>
            <color indexed="81"/>
            <rFont val="Arial"/>
            <family val="2"/>
          </rPr>
          <t xml:space="preserve">Optimism Bias: </t>
        </r>
        <r>
          <rPr>
            <sz val="12"/>
            <color indexed="81"/>
            <rFont val="Arial"/>
            <family val="2"/>
          </rPr>
          <t>Please see HM Treasury's Supplementary Guidance on Optimism Bias, avilable at:</t>
        </r>
        <r>
          <rPr>
            <b/>
            <sz val="12"/>
            <color indexed="81"/>
            <rFont val="Arial"/>
            <family val="2"/>
          </rPr>
          <t xml:space="preserve">
</t>
        </r>
        <r>
          <rPr>
            <sz val="12"/>
            <color indexed="81"/>
            <rFont val="Arial"/>
            <family val="2"/>
          </rPr>
          <t>[https://www.gov.uk/government/publications/green-book-supplementary-guidance-optimism-bias]</t>
        </r>
        <r>
          <rPr>
            <b/>
            <sz val="12"/>
            <color indexed="81"/>
            <rFont val="Arial"/>
            <family val="2"/>
          </rPr>
          <t xml:space="preserve">
</t>
        </r>
        <r>
          <rPr>
            <sz val="12"/>
            <color indexed="81"/>
            <rFont val="Arial"/>
            <family val="2"/>
          </rPr>
          <t>There is a demonstrated, systematic, tendency for project appraisers to be overly optimistic. To redress this tendency appraisers should make explicit, empirically based adjustments to the estimates of a project’s costs. As discussed in the Green Book, it is recommended that these adjustments be based on data from past projects or similar projects elsewhere, and adjusted for the unique characteristics of the project in hand. In the absence of a more specific evidence base, colleagues are encouraged to collect data to inform future estimates of optimism, and in the meantime use the best available data.</t>
        </r>
        <r>
          <rPr>
            <b/>
            <sz val="12"/>
            <color indexed="81"/>
            <rFont val="Arial"/>
            <family val="2"/>
          </rPr>
          <t xml:space="preserve">
</t>
        </r>
        <r>
          <rPr>
            <sz val="12"/>
            <color indexed="81"/>
            <rFont val="Arial"/>
            <family val="2"/>
          </rPr>
          <t xml:space="preserve">
Optimism bias can also apply to works duration, revenue costs, and anticipated benefits. However, it is unlikely in practice that quantified adjustment can be made for optimism bias to these specific project paramaters due to a lack of evidence upon which to base such assumptions. Given this, the HMT Green Book recommends that sensitivty analysis should be used to assess the effects of underestimating revenue costs and over estimating benefits. Sensitivty analysis becomes increasingly imoprtant at the Outline Business Case (OBC) stage when the robustness of the ranking of options is tested. As the business case develops, the level of optimism bias remaining should diminsh as there is less scope for the project's output specification to change, and action can therefpre be taken to mitigate the factors contibuting to optimism.
</t>
        </r>
        <r>
          <rPr>
            <b/>
            <sz val="12"/>
            <color indexed="81"/>
            <rFont val="Arial"/>
            <family val="2"/>
          </rPr>
          <t xml:space="preserve">
HMT Green Book, page 29, para 5.61: </t>
        </r>
        <r>
          <rPr>
            <sz val="12"/>
            <color indexed="81"/>
            <rFont val="Arial"/>
            <family val="2"/>
          </rPr>
          <t>"</t>
        </r>
        <r>
          <rPr>
            <i/>
            <sz val="12"/>
            <color indexed="81"/>
            <rFont val="Arial"/>
            <family val="2"/>
          </rPr>
          <t>There is a demonstrated, systematic, tendency for project appraisers to be overly optimistic. This is a worldwide phenomenon that affects both the private and public sectors. Many project parameters are affected by optimism – appraisers tend to overstate benefits, and understate timings and costs, both capital and operational</t>
        </r>
        <r>
          <rPr>
            <sz val="12"/>
            <color indexed="81"/>
            <rFont val="Arial"/>
            <family val="2"/>
          </rPr>
          <t>."
[https://www.gov.uk/government/publications/the-green-book-appraisal-and-evaluation-in-central-governent]</t>
        </r>
      </text>
    </comment>
    <comment ref="B26" authorId="0" shapeId="0" xr:uid="{7C210635-8AF6-451C-BE1E-C13CF9B1D742}">
      <text>
        <r>
          <rPr>
            <b/>
            <sz val="12"/>
            <color indexed="81"/>
            <rFont val="Arial"/>
            <family val="2"/>
          </rPr>
          <t xml:space="preserve">Life-Cycle Costs: </t>
        </r>
        <r>
          <rPr>
            <sz val="12"/>
            <color indexed="81"/>
            <rFont val="Arial"/>
            <family val="2"/>
          </rPr>
          <t>In addition to the initial capital costs of a scheme, economic appraisals will also reflect the life-cycle investment associated with an option.  Life-cycle costs are the costs required to maintain the asset(s) throughout its life, usually for a period of 60 years for new build options and 30 years for refurbishment options (see the appraisal periods row above). Life-cycle costs will include capital costs in respect of buildings refurbishment, upgrade and replacement and the costs of replacing equipment. As with initial capital costs, assessments of life-cycle costs should exclude VAT and inflation (unless prices are expected to increase at significantly higher or lower rate than general inflation - see coment on the 'CASHFLOWS' row above for more detail on this).</t>
        </r>
      </text>
    </comment>
    <comment ref="B27" authorId="0" shapeId="0" xr:uid="{F246C95A-9F33-4A0D-B4A6-A600DD3ECAD7}">
      <text>
        <r>
          <rPr>
            <b/>
            <sz val="12"/>
            <color indexed="81"/>
            <rFont val="Arial"/>
            <family val="2"/>
          </rPr>
          <t xml:space="preserve">Other Capital Costs: </t>
        </r>
        <r>
          <rPr>
            <sz val="12"/>
            <color indexed="81"/>
            <rFont val="Arial"/>
            <family val="2"/>
          </rPr>
          <t>In addition to the capital costs incurred as a consequence of the option, any capital investment required to maintain the existing estate in appropriate condition until the building works are complete, should also be included within the appraisal.  The amount of transition period investment will vary according to the option under consideration and with the length of the implementation period.</t>
        </r>
        <r>
          <rPr>
            <sz val="8"/>
            <color indexed="81"/>
            <rFont val="Tahoma"/>
            <family val="2"/>
          </rPr>
          <t xml:space="preserve">
</t>
        </r>
      </text>
    </comment>
    <comment ref="B32" authorId="0" shapeId="0" xr:uid="{2DD7C121-6F9A-4DA3-873C-14C6395E388F}">
      <text>
        <r>
          <rPr>
            <b/>
            <sz val="12"/>
            <color indexed="81"/>
            <rFont val="Arial"/>
            <family val="2"/>
          </rPr>
          <t>Revenus Costs:</t>
        </r>
        <r>
          <rPr>
            <sz val="12"/>
            <color indexed="81"/>
            <rFont val="Arial"/>
            <family val="2"/>
          </rPr>
          <t xml:space="preserve"> Please include additional rows as necessary.
‘Revenue cost’ is the term used to describe the operating costs of a service or scheme. Revenue costs should be assessed at a constant price base, consistent with the price base adopted in respect of land/property values and capital costs (usually current “real” prices).  To be consistent with capital cost assessments and non-financial appraisals, the </t>
        </r>
        <r>
          <rPr>
            <b/>
            <sz val="12"/>
            <color indexed="81"/>
            <rFont val="Arial"/>
            <family val="2"/>
          </rPr>
          <t>total</t>
        </r>
        <r>
          <rPr>
            <sz val="12"/>
            <color indexed="81"/>
            <rFont val="Arial"/>
            <family val="2"/>
          </rPr>
          <t xml:space="preserve"> revenue cost of the service/scheme in question will be included in the appraisal and </t>
        </r>
        <r>
          <rPr>
            <b/>
            <sz val="12"/>
            <color indexed="81"/>
            <rFont val="Arial"/>
            <family val="2"/>
          </rPr>
          <t>not</t>
        </r>
        <r>
          <rPr>
            <sz val="12"/>
            <color indexed="81"/>
            <rFont val="Arial"/>
            <family val="2"/>
          </rPr>
          <t xml:space="preserve"> just the additional costs/savings of the proposed change.</t>
        </r>
      </text>
    </comment>
    <comment ref="B33" authorId="0" shapeId="0" xr:uid="{3F9CFBEE-67F3-4557-9467-8341AFABF11D}">
      <text>
        <r>
          <rPr>
            <b/>
            <sz val="12"/>
            <color indexed="81"/>
            <rFont val="Arial"/>
            <family val="2"/>
          </rPr>
          <t xml:space="preserve">Salaries: </t>
        </r>
        <r>
          <rPr>
            <sz val="12"/>
            <color indexed="81"/>
            <rFont val="Arial"/>
            <family val="2"/>
          </rPr>
          <t>Include any increases above general inflation that are anticipated.</t>
        </r>
        <r>
          <rPr>
            <sz val="8"/>
            <color indexed="81"/>
            <rFont val="Tahoma"/>
            <family val="2"/>
          </rPr>
          <t xml:space="preserve">
</t>
        </r>
      </text>
    </comment>
    <comment ref="B34" authorId="0" shapeId="0" xr:uid="{78C91253-666E-4213-9597-2671E927AC99}">
      <text>
        <r>
          <rPr>
            <b/>
            <sz val="12"/>
            <color indexed="81"/>
            <rFont val="Arial"/>
            <family val="2"/>
          </rPr>
          <t xml:space="preserve">Building Running Costs: </t>
        </r>
        <r>
          <rPr>
            <sz val="12"/>
            <color indexed="81"/>
            <rFont val="Arial"/>
            <family val="2"/>
          </rPr>
          <t xml:space="preserve">Running costs should include the costs of running the asset(s), inclusive of ongoing buildings (revenue) maintenance, heat, light and power and business rates.  Building related running costs will take account of the proposed design and other buildings characteristics, as well as other factors that will affect the different elements of these costs. Given that a building's maintenance costs need to be consistent with life-cycle costs, and because the cost of maintaining new buildings will not necessarily reflect historic maintenance costs, professional advice should be sought with respect to buildings related running costs and their relationship to life-cycle costs (although please note that life-cycle costs fall under capital costs, whereas building running costs fall under revenue costs). 
</t>
        </r>
      </text>
    </comment>
    <comment ref="B35" authorId="0" shapeId="0" xr:uid="{21E8DE85-B5E2-4C55-80FD-95CC670D11F5}">
      <text>
        <r>
          <rPr>
            <b/>
            <sz val="12"/>
            <color indexed="81"/>
            <rFont val="Arial"/>
            <family val="2"/>
          </rPr>
          <t xml:space="preserve">Other Revenue Costs: </t>
        </r>
        <r>
          <rPr>
            <sz val="12"/>
            <color indexed="81"/>
            <rFont val="Arial"/>
            <family val="2"/>
          </rPr>
          <t xml:space="preserve">The revenue implications of the transition years prior to the full implementation of the option/scheme will need be consistent with the implementation programme (and associated capital costs), as well as with any changes in practice and personnel that will be brought about in advance of moving/changing sites (and the costs or savings associated with this).  
Revenue costs during 'transitional' years should include the following non-recurrent costs (i.e., the three “Ds”):
• </t>
        </r>
        <r>
          <rPr>
            <b/>
            <sz val="12"/>
            <color indexed="81"/>
            <rFont val="Arial"/>
            <family val="2"/>
          </rPr>
          <t>Double running costs</t>
        </r>
        <r>
          <rPr>
            <sz val="12"/>
            <color indexed="81"/>
            <rFont val="Arial"/>
            <family val="2"/>
          </rPr>
          <t xml:space="preserve"> associated with the implementation of the option/scheme;
• </t>
        </r>
        <r>
          <rPr>
            <b/>
            <sz val="12"/>
            <color indexed="81"/>
            <rFont val="Arial"/>
            <family val="2"/>
          </rPr>
          <t>Decanting costs</t>
        </r>
        <r>
          <rPr>
            <sz val="12"/>
            <color indexed="81"/>
            <rFont val="Arial"/>
            <family val="2"/>
          </rPr>
          <t xml:space="preserve"> associated with the implementation of the option/scheme; and
• </t>
        </r>
        <r>
          <rPr>
            <b/>
            <sz val="12"/>
            <color indexed="81"/>
            <rFont val="Arial"/>
            <family val="2"/>
          </rPr>
          <t>Development/change costs</t>
        </r>
        <r>
          <rPr>
            <sz val="12"/>
            <color indexed="81"/>
            <rFont val="Arial"/>
            <family val="2"/>
          </rPr>
          <t xml:space="preserve">, inclusive of the implications of new employment and any change management required to deliver the new service, such as, retraining for new roles for example.
They will, however, </t>
        </r>
        <r>
          <rPr>
            <b/>
            <sz val="12"/>
            <color indexed="81"/>
            <rFont val="Arial"/>
            <family val="2"/>
          </rPr>
          <t>exclude</t>
        </r>
        <r>
          <rPr>
            <sz val="12"/>
            <color indexed="81"/>
            <rFont val="Arial"/>
            <family val="2"/>
          </rPr>
          <t>:
• Redundancy payments (as these represent transfer payments).</t>
        </r>
      </text>
    </comment>
    <comment ref="B47" authorId="0" shapeId="0" xr:uid="{319C3FCC-75D4-40F0-9084-2F0182EA0D21}">
      <text>
        <r>
          <rPr>
            <b/>
            <sz val="12"/>
            <color indexed="81"/>
            <rFont val="Arial"/>
            <family val="2"/>
          </rPr>
          <t xml:space="preserve">Discount Rate: </t>
        </r>
        <r>
          <rPr>
            <sz val="12"/>
            <color indexed="81"/>
            <rFont val="Arial"/>
            <family val="2"/>
          </rPr>
          <t xml:space="preserve">This is used to adjust for the timing of incidence of costs by discounting them to obtain their present values. The current HM Treasury Green Book discount rate is 3.5% for years 0-30 and 3.0% for years 31-75.
</t>
        </r>
        <r>
          <rPr>
            <b/>
            <sz val="12"/>
            <color indexed="81"/>
            <rFont val="Arial"/>
            <family val="2"/>
          </rPr>
          <t xml:space="preserve">See HMT Green Book, Annex 6, page 97:
</t>
        </r>
        <r>
          <rPr>
            <sz val="12"/>
            <color indexed="81"/>
            <rFont val="Arial"/>
            <family val="2"/>
          </rPr>
          <t xml:space="preserve">[https://www.gov.uk/government/publications/the-green-book-appraisal-and-evaluation-in-central-governent]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brainh</author>
  </authors>
  <commentList>
    <comment ref="B7" authorId="0" shapeId="0" xr:uid="{0A54230A-9205-4B58-867B-F6369D8BB236}">
      <text>
        <r>
          <rPr>
            <b/>
            <sz val="12"/>
            <color indexed="81"/>
            <rFont val="Arial"/>
            <family val="2"/>
          </rPr>
          <t xml:space="preserve">Appraisal Period: </t>
        </r>
        <r>
          <rPr>
            <sz val="12"/>
            <color indexed="81"/>
            <rFont val="Arial"/>
            <family val="2"/>
          </rPr>
          <t>The appraisal period should normally equate to the intended period of use of the asset(s). This is the period over which the asset can be used for the specific purpose that it has been provided for. An appraisal period of 29 years (i.e. 30 years when counting year zero) is commonplace for refurbishment options. An appraisal period of 59 years (i.e. 60 years when counting year zero) is commonplace for new build options. These values are not set in stone however, and therefore, can be adjusted to the specific characteristics of the project at hand.</t>
        </r>
      </text>
    </comment>
    <comment ref="C7" authorId="0" shapeId="0" xr:uid="{1B231F41-E300-47A9-A392-0EE943D1A9D2}">
      <text>
        <r>
          <rPr>
            <sz val="12"/>
            <color indexed="81"/>
            <rFont val="Arial"/>
            <family val="2"/>
          </rPr>
          <t xml:space="preserve">Please input a number in this cell to reflect the number of years the appraisal needs to cover, e.g. 30  </t>
        </r>
      </text>
    </comment>
    <comment ref="B14" authorId="0" shapeId="0" xr:uid="{BFC8D050-55EA-41EA-B5DB-C5D11B481278}">
      <text>
        <r>
          <rPr>
            <b/>
            <sz val="12"/>
            <color indexed="81"/>
            <rFont val="Arial"/>
            <family val="2"/>
          </rPr>
          <t xml:space="preserve">Scope of Cashflows: </t>
        </r>
        <r>
          <rPr>
            <sz val="12"/>
            <color indexed="81"/>
            <rFont val="Arial"/>
            <family val="2"/>
          </rPr>
          <t>The appraisal should attempt to capture all direct and indirect implications of the investment/option. Total (as opposed to change in) property, capital and revenue costs should be presented.</t>
        </r>
        <r>
          <rPr>
            <b/>
            <sz val="12"/>
            <color indexed="81"/>
            <rFont val="Arial"/>
            <family val="2"/>
          </rPr>
          <t xml:space="preserve">
Price/cost Base: </t>
        </r>
        <r>
          <rPr>
            <sz val="12"/>
            <color indexed="81"/>
            <rFont val="Arial"/>
            <family val="2"/>
          </rPr>
          <t xml:space="preserve">This should be common for all costs, which should be presented in real terms or current prices (i.e. at today's general price level). Where particular prices are expected to increase at significantly higher or lower rate than inflation, the </t>
        </r>
        <r>
          <rPr>
            <i/>
            <sz val="12"/>
            <color indexed="81"/>
            <rFont val="Arial"/>
            <family val="2"/>
          </rPr>
          <t xml:space="preserve">relative </t>
        </r>
        <r>
          <rPr>
            <sz val="12"/>
            <color indexed="81"/>
            <rFont val="Arial"/>
            <family val="2"/>
          </rPr>
          <t>price change should be calculated. Examples where relative prices changes may be material to an appraisal include, high technology products (where prices may be expected to fall in real terms); fuel prices (where the resource supply is scarce); and wages (where productivity growth is expected to lead to wage increases above general inflation).</t>
        </r>
        <r>
          <rPr>
            <b/>
            <sz val="12"/>
            <color indexed="81"/>
            <rFont val="Arial"/>
            <family val="2"/>
          </rPr>
          <t xml:space="preserve">
Sign Convention:  </t>
        </r>
        <r>
          <rPr>
            <sz val="12"/>
            <color indexed="81"/>
            <rFont val="Arial"/>
            <family val="2"/>
          </rPr>
          <t xml:space="preserve">Costs positive, benefits negative.
</t>
        </r>
        <r>
          <rPr>
            <b/>
            <sz val="12"/>
            <color indexed="81"/>
            <rFont val="Arial"/>
            <family val="2"/>
          </rPr>
          <t>Timing:</t>
        </r>
        <r>
          <rPr>
            <sz val="12"/>
            <color indexed="81"/>
            <rFont val="Arial"/>
            <family val="2"/>
          </rPr>
          <t xml:space="preserve"> As per timing of implementation and expenditure of cashflows.</t>
        </r>
        <r>
          <rPr>
            <b/>
            <sz val="12"/>
            <color indexed="81"/>
            <rFont val="Arial"/>
            <family val="2"/>
          </rPr>
          <t xml:space="preserve">
Exclude Transfer Payments: </t>
        </r>
        <r>
          <rPr>
            <sz val="12"/>
            <color indexed="81"/>
            <rFont val="Arial"/>
            <family val="2"/>
          </rPr>
          <t>These should be excluded from the appraisal. A transfer payment is one for which no good or service is obtained in return. Transfer payments may change the distribution of income or wealth, but do not give rise to direct economic costs. Taxes, redundancy payments, and capital charges are all examples of transfer payments that should be exluded from an economic appraisal.</t>
        </r>
        <r>
          <rPr>
            <b/>
            <sz val="12"/>
            <color indexed="81"/>
            <rFont val="Arial"/>
            <family val="2"/>
          </rPr>
          <t xml:space="preserve">
Exclude Sunk Costs: </t>
        </r>
        <r>
          <rPr>
            <sz val="12"/>
            <color indexed="81"/>
            <rFont val="Arial"/>
            <family val="2"/>
          </rPr>
          <t>These are the costs of goods and services that have already been incurred and are therefore irrevocable. They should be excluded from the appraisal. From an appraisal viewpoint, the costs that matter are those upon which decisions can stil be made. However, this includes the opportunity costs of continuing to tie up resources that have already been paid for - see the comments in this speardhseet covering 'Property and Oppurtunity Costs' for more information on this aspect of the appraisal.</t>
        </r>
        <r>
          <rPr>
            <b/>
            <sz val="12"/>
            <color indexed="81"/>
            <rFont val="Arial"/>
            <family val="2"/>
          </rPr>
          <t xml:space="preserve">
</t>
        </r>
      </text>
    </comment>
    <comment ref="B16" authorId="0" shapeId="0" xr:uid="{2A559399-FFC0-4D02-AD2C-6134232F3286}">
      <text>
        <r>
          <rPr>
            <b/>
            <sz val="12"/>
            <color indexed="81"/>
            <rFont val="Arial"/>
            <family val="2"/>
          </rPr>
          <t xml:space="preserve">Principle: </t>
        </r>
        <r>
          <rPr>
            <sz val="12"/>
            <color indexed="81"/>
            <rFont val="Arial"/>
            <family val="2"/>
          </rPr>
          <t xml:space="preserve">The property (land, buildings and major equipment) implications of any option should be reflected in the Discounted Cashflow analysis in accordance with the opportunity costs of the property or properties - irrespective of whether property is bought, sold or transferred, rented or used by the public sector. The opportunity costs of any asset reflect the value of the asset when used in its best alternative activity and is reflected in current market prices.
If within an option a property is rented by the public sector, the rental costs will be reflected in annual revenue costs (rather than reflected in capital costs).  Please note that where a property is rented to another public sector organisation, the income associated with the rental is excluded from revenue estimates as this represents a transfer payment between public sector organisations.
Project appraisers need to ensure that all property and opportunity cost values are assessed appropriately.  The “property and opportunity” lines in this spreadsheet distinguish between “opening” values, “transactions” within the appraisal period and “residual” values. 
</t>
        </r>
        <r>
          <rPr>
            <b/>
            <sz val="12"/>
            <color indexed="81"/>
            <rFont val="Arial"/>
            <family val="2"/>
          </rPr>
          <t>Opening Value:</t>
        </r>
        <r>
          <rPr>
            <sz val="12"/>
            <color indexed="81"/>
            <rFont val="Arial"/>
            <family val="2"/>
          </rPr>
          <t xml:space="preserve">
In the "opening value" row, opening values are included in year zero - as positive numbers. 
</t>
        </r>
        <r>
          <rPr>
            <b/>
            <sz val="12"/>
            <color indexed="81"/>
            <rFont val="Arial"/>
            <family val="2"/>
          </rPr>
          <t>Transactions:</t>
        </r>
        <r>
          <rPr>
            <sz val="12"/>
            <color indexed="81"/>
            <rFont val="Arial"/>
            <family val="2"/>
          </rPr>
          <t xml:space="preserve">
In this row, property purchases, receipts and other transactions are included in the anticipated year of purchase, sale or transfer - positive numbers for purchase and transfers into the scheme and negative numbers for sale and transfers out. All transactions, whether they are cash sales/purchases or transfers to other public sector organisations should be entered in the “transactions” category.
</t>
        </r>
        <r>
          <rPr>
            <b/>
            <sz val="12"/>
            <color indexed="81"/>
            <rFont val="Arial"/>
            <family val="2"/>
          </rPr>
          <t xml:space="preserve">Residual Value:
</t>
        </r>
        <r>
          <rPr>
            <sz val="12"/>
            <color indexed="81"/>
            <rFont val="Arial"/>
            <family val="2"/>
          </rPr>
          <t>Residual values are included in the last year of the discount period - as negative numbers.</t>
        </r>
      </text>
    </comment>
    <comment ref="B17" authorId="0" shapeId="0" xr:uid="{B5510945-D7FE-49FA-ABEA-FDD04A1BAE76}">
      <text>
        <r>
          <rPr>
            <b/>
            <sz val="12"/>
            <color indexed="81"/>
            <rFont val="Arial"/>
            <family val="2"/>
          </rPr>
          <t xml:space="preserve">Opening Value: </t>
        </r>
        <r>
          <rPr>
            <sz val="12"/>
            <color indexed="81"/>
            <rFont val="Arial"/>
            <family val="2"/>
          </rPr>
          <t xml:space="preserve">This is included in order to represent the opportunity cost of continuing to use the asset(s) in the way proposed by the option. The opportunity cost of any asset is reflected in the value of the asset when put to its best alternative activity/use. This is usually reflected in current market prices.
</t>
        </r>
        <r>
          <rPr>
            <b/>
            <sz val="12"/>
            <color indexed="81"/>
            <rFont val="Arial"/>
            <family val="2"/>
          </rPr>
          <t xml:space="preserve">See also HMT Green Book, page 20, para 5.14: </t>
        </r>
        <r>
          <rPr>
            <sz val="12"/>
            <color indexed="81"/>
            <rFont val="Arial"/>
            <family val="2"/>
          </rPr>
          <t>"</t>
        </r>
        <r>
          <rPr>
            <i/>
            <sz val="12"/>
            <color indexed="81"/>
            <rFont val="Arial"/>
            <family val="2"/>
          </rPr>
          <t>Costs should be expressed in terms of relevant opportunity costs. It is important to explore what  opportunities may exist. An example of an opportunity is to use land in a different, more valuable, way than in its current use</t>
        </r>
        <r>
          <rPr>
            <sz val="12"/>
            <color indexed="81"/>
            <rFont val="Arial"/>
            <family val="2"/>
          </rPr>
          <t xml:space="preserve">."
[ https://www.gov.uk/government/publications/the-green-book-appraisal-and-evaluation-in-central-governent ]  </t>
        </r>
      </text>
    </comment>
    <comment ref="B18" authorId="0" shapeId="0" xr:uid="{6CD01718-369B-4C78-9E0B-8EE36A74B7A6}">
      <text>
        <r>
          <rPr>
            <b/>
            <sz val="12"/>
            <color indexed="81"/>
            <rFont val="Arial"/>
            <family val="2"/>
          </rPr>
          <t xml:space="preserve">Transactions: </t>
        </r>
        <r>
          <rPr>
            <sz val="12"/>
            <color indexed="81"/>
            <rFont val="Arial"/>
            <family val="2"/>
          </rPr>
          <t>This line is inluded to record the value of any transactions, i.e. property / land that is bought and sold during the lifetime of the option.</t>
        </r>
      </text>
    </comment>
    <comment ref="B19" authorId="0" shapeId="0" xr:uid="{0584F6C1-9CE1-4D41-A259-945AEA1C85CE}">
      <text>
        <r>
          <rPr>
            <b/>
            <sz val="12"/>
            <color indexed="81"/>
            <rFont val="Arial"/>
            <family val="2"/>
          </rPr>
          <t xml:space="preserve">Residual Value: </t>
        </r>
        <r>
          <rPr>
            <sz val="12"/>
            <color indexed="81"/>
            <rFont val="Arial"/>
            <family val="2"/>
          </rPr>
          <t>In some appraisals of investment options, the period of the appraisall will be less than the economic life of the assets involved. The economic life is the period up to the point when major refurbishment is required for the asset to continue in use. In these cases, the value of an asset which has a disposal value at the end of the appraisal period should be accounted for by subtracting its residual value from the cashflow in the final year of the appraisal. The residual value can be taken as the lower of net asset value after deducting accumulated depreciation or expected market value.</t>
        </r>
        <r>
          <rPr>
            <sz val="8"/>
            <color indexed="81"/>
            <rFont val="Tahoma"/>
            <family val="2"/>
          </rPr>
          <t xml:space="preserve">
</t>
        </r>
        <r>
          <rPr>
            <b/>
            <sz val="12"/>
            <color indexed="81"/>
            <rFont val="Arial"/>
            <family val="2"/>
          </rPr>
          <t xml:space="preserve">See also HMT Green Book, page 20, para 5.22: </t>
        </r>
        <r>
          <rPr>
            <sz val="12"/>
            <color indexed="81"/>
            <rFont val="Arial"/>
            <family val="2"/>
          </rPr>
          <t>"</t>
        </r>
        <r>
          <rPr>
            <i/>
            <sz val="12"/>
            <color indexed="81"/>
            <rFont val="Arial"/>
            <family val="2"/>
          </rPr>
          <t>Even where an appraisal covers the full expected period of use of an asset, the asset may still have some residual value, in an alternative use within an organisation, in a second-hand market, or as scrap.These values should be included, and tested for sensitivity, as it may be difficult to estimate the future residual value at the present time</t>
        </r>
        <r>
          <rPr>
            <sz val="12"/>
            <color indexed="81"/>
            <rFont val="Arial"/>
            <family val="2"/>
          </rPr>
          <t>".
[https://www.gov.uk/government/publications/the-green-book-appraisal-and-evaluation-in-central-governent]</t>
        </r>
      </text>
    </comment>
    <comment ref="B23" authorId="0" shapeId="0" xr:uid="{A7AAACCE-AA42-4A23-B70A-0FBFAEEA66B4}">
      <text>
        <r>
          <rPr>
            <b/>
            <sz val="12"/>
            <color indexed="81"/>
            <rFont val="Arial"/>
            <family val="2"/>
          </rPr>
          <t xml:space="preserve">Capital Cost: </t>
        </r>
        <r>
          <rPr>
            <sz val="12"/>
            <color indexed="81"/>
            <rFont val="Arial"/>
            <family val="2"/>
          </rPr>
          <t>Example capital costs are provided here. Please include additional rows as necessary.</t>
        </r>
      </text>
    </comment>
    <comment ref="B24" authorId="0" shapeId="0" xr:uid="{1D119FD3-56A9-489D-AF5B-B054CE01E653}">
      <text>
        <r>
          <rPr>
            <b/>
            <sz val="12"/>
            <color indexed="81"/>
            <rFont val="Arial"/>
            <family val="2"/>
          </rPr>
          <t xml:space="preserve">Initial Capital Costs:
</t>
        </r>
        <r>
          <rPr>
            <sz val="12"/>
            <color indexed="81"/>
            <rFont val="Arial"/>
            <family val="2"/>
          </rPr>
          <t xml:space="preserve">Remeber to </t>
        </r>
        <r>
          <rPr>
            <b/>
            <sz val="12"/>
            <color indexed="81"/>
            <rFont val="Arial"/>
            <family val="2"/>
          </rPr>
          <t>exclude</t>
        </r>
        <r>
          <rPr>
            <sz val="12"/>
            <color indexed="81"/>
            <rFont val="Arial"/>
            <family val="2"/>
          </rPr>
          <t xml:space="preserve"> VAT and inflation. And exclude contingency allowance </t>
        </r>
        <r>
          <rPr>
            <b/>
            <i/>
            <sz val="12"/>
            <color indexed="81"/>
            <rFont val="Arial"/>
            <family val="2"/>
          </rPr>
          <t xml:space="preserve">if </t>
        </r>
        <r>
          <rPr>
            <sz val="12"/>
            <color indexed="81"/>
            <rFont val="Arial"/>
            <family val="2"/>
          </rPr>
          <t>reflected in the risk analysis (if not, include the contingency allowance).</t>
        </r>
      </text>
    </comment>
    <comment ref="B25" authorId="0" shapeId="0" xr:uid="{9D519C65-74B4-4825-A58A-820808C57929}">
      <text>
        <r>
          <rPr>
            <b/>
            <sz val="12"/>
            <color indexed="81"/>
            <rFont val="Arial"/>
            <family val="2"/>
          </rPr>
          <t xml:space="preserve">Optimism Bias: </t>
        </r>
        <r>
          <rPr>
            <sz val="12"/>
            <color indexed="81"/>
            <rFont val="Arial"/>
            <family val="2"/>
          </rPr>
          <t>Please see HM Treasury's Supplementary Guidance on Optimism Bias, avilable at:</t>
        </r>
        <r>
          <rPr>
            <b/>
            <sz val="12"/>
            <color indexed="81"/>
            <rFont val="Arial"/>
            <family val="2"/>
          </rPr>
          <t xml:space="preserve">
</t>
        </r>
        <r>
          <rPr>
            <sz val="12"/>
            <color indexed="81"/>
            <rFont val="Arial"/>
            <family val="2"/>
          </rPr>
          <t>[https://www.gov.uk/government/publications/green-book-supplementary-guidance-optimism-bias]</t>
        </r>
        <r>
          <rPr>
            <b/>
            <sz val="12"/>
            <color indexed="81"/>
            <rFont val="Arial"/>
            <family val="2"/>
          </rPr>
          <t xml:space="preserve">
</t>
        </r>
        <r>
          <rPr>
            <sz val="12"/>
            <color indexed="81"/>
            <rFont val="Arial"/>
            <family val="2"/>
          </rPr>
          <t>There is a demonstrated, systematic, tendency for project appraisers to be overly optimistic. To redress this tendency appraisers should make explicit, empirically based adjustments to the estimates of a project’s costs. As discussed in the Green Book, it is recommended that these adjustments be based on data from past projects or similar projects elsewhere, and adjusted for the unique characteristics of the project in hand. In the absence of a more specific evidence base, colleagues are encouraged to collect data to inform future estimates of optimism, and in the meantime use the best available data.</t>
        </r>
        <r>
          <rPr>
            <b/>
            <sz val="12"/>
            <color indexed="81"/>
            <rFont val="Arial"/>
            <family val="2"/>
          </rPr>
          <t xml:space="preserve">
</t>
        </r>
        <r>
          <rPr>
            <sz val="12"/>
            <color indexed="81"/>
            <rFont val="Arial"/>
            <family val="2"/>
          </rPr>
          <t xml:space="preserve">
Optimism bias can also apply to works duration, revenue costs, and anticipated benefits. However, it is unlikely in practice that quantified adjustment can be made for optimism bias to these specific project paramaters due to a lack of evidence upon which to base such assumptions. Given this, the HMT Green Book recommends that sensitivty analysis should be used to assess the effects of underestimating revenue costs and over estimating benefits. Sensitivty analysis becomes increasingly imoprtant at the Outline Business Case (OBC) stage when the robustness of the ranking of options is tested. As the business case develops, the level of optimism bias remaining should diminsh as there is less scope for the project's output specification to change, and action can therefpre be taken to mitigate the factors contibuting to optimism.
</t>
        </r>
        <r>
          <rPr>
            <b/>
            <sz val="12"/>
            <color indexed="81"/>
            <rFont val="Arial"/>
            <family val="2"/>
          </rPr>
          <t xml:space="preserve">
HMT Green Book, page 29, para 5.61: </t>
        </r>
        <r>
          <rPr>
            <sz val="12"/>
            <color indexed="81"/>
            <rFont val="Arial"/>
            <family val="2"/>
          </rPr>
          <t>"</t>
        </r>
        <r>
          <rPr>
            <i/>
            <sz val="12"/>
            <color indexed="81"/>
            <rFont val="Arial"/>
            <family val="2"/>
          </rPr>
          <t>There is a demonstrated, systematic, tendency for project appraisers to be overly optimistic. This is a worldwide phenomenon that affects both the private and public sectors. Many project parameters are affected by optimism – appraisers tend to overstate benefits, and understate timings and costs, both capital and operational</t>
        </r>
        <r>
          <rPr>
            <sz val="12"/>
            <color indexed="81"/>
            <rFont val="Arial"/>
            <family val="2"/>
          </rPr>
          <t>."
[https://www.gov.uk/government/publications/the-green-book-appraisal-and-evaluation-in-central-governent]</t>
        </r>
      </text>
    </comment>
    <comment ref="B26" authorId="0" shapeId="0" xr:uid="{4CD387D9-4FDA-4147-85F7-3083595266FE}">
      <text>
        <r>
          <rPr>
            <b/>
            <sz val="12"/>
            <color indexed="81"/>
            <rFont val="Arial"/>
            <family val="2"/>
          </rPr>
          <t xml:space="preserve">Life-Cycle Costs: </t>
        </r>
        <r>
          <rPr>
            <sz val="12"/>
            <color indexed="81"/>
            <rFont val="Arial"/>
            <family val="2"/>
          </rPr>
          <t>In addition to the initial capital costs of a scheme, economic appraisals will also reflect the life-cycle investment associated with an option.  Life-cycle costs are the costs required to maintain the asset(s) throughout its life, usually for a period of 60 years for new build options and 30 years for refurbishment options (see the appraisal periods row above). Life-cycle costs will include capital costs in respect of buildings refurbishment, upgrade and replacement and the costs of replacing equipment. As with initial capital costs, assessments of life-cycle costs should exclude VAT and inflation (unless prices are expected to increase at significantly higher or lower rate than general inflation - see coment on the 'CASHFLOWS' row above for more detail on this).</t>
        </r>
      </text>
    </comment>
    <comment ref="B27" authorId="0" shapeId="0" xr:uid="{694250F4-43A2-49D4-BD50-DAA8EEC10FA8}">
      <text>
        <r>
          <rPr>
            <b/>
            <sz val="12"/>
            <color indexed="81"/>
            <rFont val="Arial"/>
            <family val="2"/>
          </rPr>
          <t xml:space="preserve">Other Capital Costs: </t>
        </r>
        <r>
          <rPr>
            <sz val="12"/>
            <color indexed="81"/>
            <rFont val="Arial"/>
            <family val="2"/>
          </rPr>
          <t>In addition to the capital costs incurred as a consequence of the option, any capital investment required to maintain the existing estate in appropriate condition until the building works are complete, should also be included within the appraisal.  The amount of transition period investment will vary according to the option under consideration and with the length of the implementation period.</t>
        </r>
        <r>
          <rPr>
            <sz val="8"/>
            <color indexed="81"/>
            <rFont val="Tahoma"/>
            <family val="2"/>
          </rPr>
          <t xml:space="preserve">
</t>
        </r>
      </text>
    </comment>
    <comment ref="B32" authorId="0" shapeId="0" xr:uid="{8E00DCCB-C3C9-4AE3-B2A6-AE2EA17C2E70}">
      <text>
        <r>
          <rPr>
            <b/>
            <sz val="12"/>
            <color indexed="81"/>
            <rFont val="Arial"/>
            <family val="2"/>
          </rPr>
          <t>Revenus Costs:</t>
        </r>
        <r>
          <rPr>
            <sz val="12"/>
            <color indexed="81"/>
            <rFont val="Arial"/>
            <family val="2"/>
          </rPr>
          <t xml:space="preserve"> Please include additional rows as necessary.
‘Revenue cost’ is the term used to describe the operating costs of a service or scheme. Revenue costs should be assessed at a constant price base, consistent with the price base adopted in respect of land/property values and capital costs (usually current “real” prices).  To be consistent with capital cost assessments and non-financial appraisals, the </t>
        </r>
        <r>
          <rPr>
            <b/>
            <sz val="12"/>
            <color indexed="81"/>
            <rFont val="Arial"/>
            <family val="2"/>
          </rPr>
          <t>total</t>
        </r>
        <r>
          <rPr>
            <sz val="12"/>
            <color indexed="81"/>
            <rFont val="Arial"/>
            <family val="2"/>
          </rPr>
          <t xml:space="preserve"> revenue cost of the service/scheme in question will be included in the appraisal and </t>
        </r>
        <r>
          <rPr>
            <b/>
            <sz val="12"/>
            <color indexed="81"/>
            <rFont val="Arial"/>
            <family val="2"/>
          </rPr>
          <t>not</t>
        </r>
        <r>
          <rPr>
            <sz val="12"/>
            <color indexed="81"/>
            <rFont val="Arial"/>
            <family val="2"/>
          </rPr>
          <t xml:space="preserve"> just the additional costs/savings of the proposed change.</t>
        </r>
      </text>
    </comment>
    <comment ref="B33" authorId="0" shapeId="0" xr:uid="{47CB6606-C052-4D28-907D-EB6EDB5FA394}">
      <text>
        <r>
          <rPr>
            <b/>
            <sz val="12"/>
            <color indexed="81"/>
            <rFont val="Arial"/>
            <family val="2"/>
          </rPr>
          <t xml:space="preserve">Salaries: </t>
        </r>
        <r>
          <rPr>
            <sz val="12"/>
            <color indexed="81"/>
            <rFont val="Arial"/>
            <family val="2"/>
          </rPr>
          <t>Include any increases above general inflation that are anticipated.</t>
        </r>
        <r>
          <rPr>
            <sz val="8"/>
            <color indexed="81"/>
            <rFont val="Tahoma"/>
            <family val="2"/>
          </rPr>
          <t xml:space="preserve">
</t>
        </r>
      </text>
    </comment>
    <comment ref="B34" authorId="0" shapeId="0" xr:uid="{B49B240C-1012-4B94-B26A-F5A70EE2B529}">
      <text>
        <r>
          <rPr>
            <b/>
            <sz val="12"/>
            <color indexed="81"/>
            <rFont val="Arial"/>
            <family val="2"/>
          </rPr>
          <t xml:space="preserve">Building Running Costs: </t>
        </r>
        <r>
          <rPr>
            <sz val="12"/>
            <color indexed="81"/>
            <rFont val="Arial"/>
            <family val="2"/>
          </rPr>
          <t xml:space="preserve">Running costs should include the costs of running the asset(s), inclusive of ongoing buildings (revenue) maintenance, heat, light and power and business rates.  Building related running costs will take account of the proposed design and other buildings characteristics, as well as other factors that will affect the different elements of these costs. Given that a building's maintenance costs need to be consistent with life-cycle costs, and because the cost of maintaining new buildings will not necessarily reflect historic maintenance costs, professional advice should be sought with respect to buildings related running costs and their relationship to life-cycle costs (although please note that life-cycle costs fall under capital costs, whereas building running costs fall under revenue costs). 
</t>
        </r>
      </text>
    </comment>
    <comment ref="B35" authorId="0" shapeId="0" xr:uid="{02FD7857-C0FD-4BA6-A6B5-742C3A8B8123}">
      <text>
        <r>
          <rPr>
            <b/>
            <sz val="12"/>
            <color indexed="81"/>
            <rFont val="Arial"/>
            <family val="2"/>
          </rPr>
          <t xml:space="preserve">Other Revenue Costs: </t>
        </r>
        <r>
          <rPr>
            <sz val="12"/>
            <color indexed="81"/>
            <rFont val="Arial"/>
            <family val="2"/>
          </rPr>
          <t xml:space="preserve">The revenue implications of the transition years prior to the full implementation of the option/scheme will need be consistent with the implementation programme (and associated capital costs), as well as with any changes in practice and personnel that will be brought about in advance of moving/changing sites (and the costs or savings associated with this).  
Revenue costs during 'transitional' years should include the following non-recurrent costs (i.e., the three “Ds”):
• </t>
        </r>
        <r>
          <rPr>
            <b/>
            <sz val="12"/>
            <color indexed="81"/>
            <rFont val="Arial"/>
            <family val="2"/>
          </rPr>
          <t>Double running costs</t>
        </r>
        <r>
          <rPr>
            <sz val="12"/>
            <color indexed="81"/>
            <rFont val="Arial"/>
            <family val="2"/>
          </rPr>
          <t xml:space="preserve"> associated with the implementation of the option/scheme;
• </t>
        </r>
        <r>
          <rPr>
            <b/>
            <sz val="12"/>
            <color indexed="81"/>
            <rFont val="Arial"/>
            <family val="2"/>
          </rPr>
          <t>Decanting costs</t>
        </r>
        <r>
          <rPr>
            <sz val="12"/>
            <color indexed="81"/>
            <rFont val="Arial"/>
            <family val="2"/>
          </rPr>
          <t xml:space="preserve"> associated with the implementation of the option/scheme; and
• </t>
        </r>
        <r>
          <rPr>
            <b/>
            <sz val="12"/>
            <color indexed="81"/>
            <rFont val="Arial"/>
            <family val="2"/>
          </rPr>
          <t>Development/change costs</t>
        </r>
        <r>
          <rPr>
            <sz val="12"/>
            <color indexed="81"/>
            <rFont val="Arial"/>
            <family val="2"/>
          </rPr>
          <t xml:space="preserve">, inclusive of the implications of new employment and any change management required to deliver the new service, such as, retraining for new roles for example.
They will, however, </t>
        </r>
        <r>
          <rPr>
            <b/>
            <sz val="12"/>
            <color indexed="81"/>
            <rFont val="Arial"/>
            <family val="2"/>
          </rPr>
          <t>exclude</t>
        </r>
        <r>
          <rPr>
            <sz val="12"/>
            <color indexed="81"/>
            <rFont val="Arial"/>
            <family val="2"/>
          </rPr>
          <t>:
• Redundancy payments (as these represent transfer payments).</t>
        </r>
      </text>
    </comment>
    <comment ref="B47" authorId="0" shapeId="0" xr:uid="{A285CC95-31B9-4748-A3B4-B33161DBC80B}">
      <text>
        <r>
          <rPr>
            <b/>
            <sz val="12"/>
            <color indexed="81"/>
            <rFont val="Arial"/>
            <family val="2"/>
          </rPr>
          <t xml:space="preserve">Discount Rate: </t>
        </r>
        <r>
          <rPr>
            <sz val="12"/>
            <color indexed="81"/>
            <rFont val="Arial"/>
            <family val="2"/>
          </rPr>
          <t xml:space="preserve">This is used to adjust for the timing of incidence of costs by discounting them to obtain their present values. The current HM Treasury Green Book discount rate is 3.5% for years 0-30 and 3.0% for years 31-75.
</t>
        </r>
        <r>
          <rPr>
            <b/>
            <sz val="12"/>
            <color indexed="81"/>
            <rFont val="Arial"/>
            <family val="2"/>
          </rPr>
          <t xml:space="preserve">See HMT Green Book, Annex 6, page 97:
</t>
        </r>
        <r>
          <rPr>
            <sz val="12"/>
            <color indexed="81"/>
            <rFont val="Arial"/>
            <family val="2"/>
          </rPr>
          <t xml:space="preserve">[https://www.gov.uk/government/publications/the-green-book-appraisal-and-evaluation-in-central-governent]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brainh</author>
  </authors>
  <commentList>
    <comment ref="H11" authorId="0" shapeId="0" xr:uid="{01D89CAD-DC2E-4739-A562-D5387E7B8349}">
      <text>
        <r>
          <rPr>
            <sz val="12"/>
            <color indexed="81"/>
            <rFont val="Arial"/>
            <family val="2"/>
          </rPr>
          <t xml:space="preserve">The extent to which a contributory factor has been mitigated can be reflected by a mitigation factor, which should be recorded in the relevant cells in this column. </t>
        </r>
        <r>
          <rPr>
            <sz val="12"/>
            <color indexed="10"/>
            <rFont val="Arial"/>
            <family val="2"/>
          </rPr>
          <t>The mitigation factor has a value of between 0.0 and 1.0</t>
        </r>
        <r>
          <rPr>
            <sz val="12"/>
            <color indexed="81"/>
            <rFont val="Arial"/>
            <family val="2"/>
          </rPr>
          <t>. A value of 0.0 means that a contributory factor is not mitigated at all and a value of 1.0 means that the contributory factor has been fully mitigated. Values between 0.0 and 1.0 represent partial mitigation.
A table is provided opposite to record the rationale behind the chosen degree of mitigation. If a contributory factor is not deemed to be relevant to the speficic project in hand, a mitigation factor of 1.0 should be recorded for that factor, however the reasoning behind the decision to dismiss that factor should be recorded in the table opposite (and based on firm evidence).</t>
        </r>
      </text>
    </comment>
    <comment ref="D41" authorId="0" shapeId="0" xr:uid="{AA0A5EC6-0D2C-45D3-A03C-CB98B429E77B}">
      <text>
        <r>
          <rPr>
            <sz val="12"/>
            <color indexed="81"/>
            <rFont val="Arial"/>
            <family val="2"/>
          </rPr>
          <t>Once a 'building-type' has been selected and it has been determined the extent to which the factors contirbuting to optimism bias have been mitigated, the initial capital expenditure of an option is adjusted to inlcude the remaining bias. (e.g. if the remaining optimism bias after mitigation is 16% and the initial capital expenditure of a project in Year 0 = £3m and in Year 1 = £4m, the optimism bias adjustment that should be included in row 25 of that option's spreadsheet is equal to, Year 0 = £3m * 16% = £0.48m and Year 1 = £4m * 16% = £0.64m).
If an option's proposals inlcude a mixture of both standard and non-standard buildings, spreadsheet users should refer to the optimism bias calculator provided in the Northern Ireland Guide to Expenditure Appraisal and Evaluation, as it includes an additional function to adjust for a mixture of standard and non-standard buildings (see the Northern Ireland Optimism Bias Calculator for Building Projects, available at:
 [http://www.dfpni.gov.uk/index/finance/eag/eag_resources/eag-optimism-bias-calculator.htm]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brainh</author>
  </authors>
  <commentList>
    <comment ref="B66" authorId="0" shapeId="0" xr:uid="{0507BC00-5423-4FCE-9EE2-5C7A46DDF773}">
      <text>
        <r>
          <rPr>
            <sz val="12"/>
            <color indexed="81"/>
            <rFont val="Arial"/>
            <family val="2"/>
          </rPr>
          <t>Costs falling on other organisations and other parts of the public sector will need to be assessed separately and included within the Discounted Cashflow analysis.  These are referred to as “externalities” and include the wider (external) capital and service implications of an investment.  “Displacement costs” is also a term used to describe the costs that are incurred by one party as a consequence of the activities of another.  
Displacement costs result from the development of a scheme by one organisation that results in the displacement of service activity, and hence costs, to another or others (whether or not this is intended) - in this sense, the costs are “displaced” elsewhere in the public sector.  They arise because activity that was once undertaken by the organisation sponsoring the investment will transfer elsewhere within the public sector as a consequence.  An extreme version of displacement is represented by complete “dispersal” options, in which all service activity and the majority, if not all, the costs are displaced from one organisation to another (or others).  Costs to the public sector that is incurred as a consequence of the transfer of workload/provision to the private sector will also be included as a displacement cost.
Displaced costs can have property, capital and revenue components, depending on the magnitude of the activity displaced as a consequence of the scheme and implications for other service providers of delivering this activity.  It is often convenient to summarise displaced costs in revenue terms - either, on the basis of the multiple of assessed unit costs (average or marginal) and the units of displaced activity, or, an assessment of the total costs of providing the displaced services.  Alternatively, the different cost elements (property, capital investment and revenue) will be considered separately, if the displaced volumes are assessed to have capacity implications.</t>
        </r>
      </text>
    </comment>
  </commentList>
</comments>
</file>

<file path=xl/sharedStrings.xml><?xml version="1.0" encoding="utf-8"?>
<sst xmlns="http://schemas.openxmlformats.org/spreadsheetml/2006/main" count="784" uniqueCount="248">
  <si>
    <t>Option Appraisal Template</t>
  </si>
  <si>
    <r>
      <t xml:space="preserve">Background:  
</t>
    </r>
    <r>
      <rPr>
        <sz val="12"/>
        <rFont val="Arial"/>
      </rPr>
      <t xml:space="preserve">The spreasheets included in this file are for general use in calculating Net Present Costs in economic appraisals. The file assumes that users have a basic knowledge and understanding of the HM Treasury Green Book and Microsoft Excel. The spreadsheets are only intended as a guide and can be adapted to the needs of the specific project in hand. The quality of the spreadsheets' outputs are ultimately dependent upon the quality of the information that is inputted by users. Therefore, in order to maintain transparency, it is crucial that the sources and assumptions underlying each cost and benefit line included in the economic appraisals are explained in full. A table marked 'Assumptions' is included at the end of each cost and benefit line for this purpose. Further information can also be provided in an appendix to the business case that supports the project that is under appraisal. As noted in the HM Treasury Green Book, the effort applied at each step of the appraisal should be proportionate to the funds involved, outcomes at stake and the time available. And as the stages of a business case progress, data must be refined to become more specific and accurate.  </t>
    </r>
  </si>
  <si>
    <r>
      <t xml:space="preserve">How to Use the Spreadsheets: 
</t>
    </r>
    <r>
      <rPr>
        <sz val="12"/>
        <rFont val="Arial"/>
        <family val="2"/>
      </rPr>
      <t>The first step is to save this file under another name so that the original may be kept blank for future use. The new file may then be adapted to the needs of the specific project in hand. For example, users may wish to create a new sheet for additional options that require appraisal or separate spreadsheets for performing sensitivty analyses.</t>
    </r>
  </si>
  <si>
    <r>
      <t xml:space="preserve">Inserting Values into the Spreadsheets: 
</t>
    </r>
    <r>
      <rPr>
        <sz val="12"/>
        <rFont val="Arial"/>
        <family val="2"/>
      </rPr>
      <t>The spreadsheets contain all the formulae required to complete the required calculations (e.g. discounting, Net Present Costs and Equivalent Annual Values). All the user has to do is insert the relevant costs and benefits in the appropriate blank white cells for each option. All the required totals and sub-totals should then update automatically. Users can add extra rows if there are a large number of cost or benefit items to include - but will need to check that the relevant totals and sub-totals still compute. Users are required to manually input an adjustment for optimism bias for each option. This adjustment is applied to the initial capital costs of an option. Users will also have to select an appropriate time period for each option that is under appraisal. Specific guidance on this issue is provided where the user is required to input an appropriate time period for the appraisal.</t>
    </r>
  </si>
  <si>
    <r>
      <t xml:space="preserve">Please Note:
</t>
    </r>
    <r>
      <rPr>
        <sz val="12"/>
        <rFont val="Arial"/>
        <family val="2"/>
      </rPr>
      <t xml:space="preserve">Cells that display a red triangle in the top right hand corner contain further information and guidance for users on what to include. The information and guidance can be accessed by hovering the cursor over the cell of interest. Users are strongly encouraged to read the additional guidance provided. If spreadsheets users are still unsure of what to include after reading the additional guidance provided, specific questions can be emailed to the </t>
    </r>
    <r>
      <rPr>
        <sz val="12"/>
        <color indexed="12"/>
        <rFont val="Arial"/>
        <family val="2"/>
      </rPr>
      <t xml:space="preserve"> </t>
    </r>
    <r>
      <rPr>
        <sz val="12"/>
        <rFont val="Arial"/>
        <family val="2"/>
      </rPr>
      <t xml:space="preserve">Sustainable Communities for Learning Mailbox: </t>
    </r>
    <r>
      <rPr>
        <sz val="12"/>
        <color indexed="8"/>
        <rFont val="Arial"/>
        <family val="2"/>
      </rPr>
      <t xml:space="preserve">sustainablecommunitiesforlearning@gov.wales </t>
    </r>
  </si>
  <si>
    <t>DISCOUNTED CASHFLOW (DCF) SUMMARY SHEET</t>
  </si>
  <si>
    <t>Discounted Cashflow (DCF) Summary Sheet</t>
  </si>
  <si>
    <t>Inc. Optimism Bias</t>
  </si>
  <si>
    <t>Excl. Optimism Bias</t>
  </si>
  <si>
    <t>Option No.</t>
  </si>
  <si>
    <t>Option Name/Description</t>
  </si>
  <si>
    <r>
      <t>NPC</t>
    </r>
    <r>
      <rPr>
        <sz val="12"/>
        <rFont val="Arial"/>
        <family val="2"/>
      </rPr>
      <t xml:space="preserve"> (£m)</t>
    </r>
  </si>
  <si>
    <r>
      <t>EAC</t>
    </r>
    <r>
      <rPr>
        <sz val="12"/>
        <rFont val="Arial"/>
        <family val="2"/>
      </rPr>
      <t xml:space="preserve"> (£m)</t>
    </r>
  </si>
  <si>
    <r>
      <t xml:space="preserve">NPC </t>
    </r>
    <r>
      <rPr>
        <sz val="12"/>
        <rFont val="Arial"/>
        <family val="2"/>
      </rPr>
      <t>(£m)</t>
    </r>
  </si>
  <si>
    <r>
      <t xml:space="preserve">EAC </t>
    </r>
    <r>
      <rPr>
        <sz val="12"/>
        <rFont val="Arial"/>
        <family val="2"/>
      </rPr>
      <t>(£m)</t>
    </r>
  </si>
  <si>
    <t>Option 1:</t>
  </si>
  <si>
    <r>
      <t>Do Nothing (</t>
    </r>
    <r>
      <rPr>
        <i/>
        <sz val="12"/>
        <rFont val="Arial"/>
        <family val="2"/>
      </rPr>
      <t>or Do Minimum</t>
    </r>
    <r>
      <rPr>
        <sz val="12"/>
        <rFont val="Arial"/>
      </rPr>
      <t>)</t>
    </r>
  </si>
  <si>
    <t>Option 2:</t>
  </si>
  <si>
    <t>Option description …</t>
  </si>
  <si>
    <t>Option 3:</t>
  </si>
  <si>
    <t>Option (...)</t>
  </si>
  <si>
    <t>Add options as necessary …</t>
  </si>
  <si>
    <t>…</t>
  </si>
  <si>
    <r>
      <t>DCF</t>
    </r>
    <r>
      <rPr>
        <sz val="12"/>
        <rFont val="Arial"/>
        <family val="2"/>
      </rPr>
      <t xml:space="preserve"> = Discounted Cashflow</t>
    </r>
  </si>
  <si>
    <r>
      <t xml:space="preserve">NPC </t>
    </r>
    <r>
      <rPr>
        <sz val="12"/>
        <rFont val="Arial"/>
        <family val="2"/>
      </rPr>
      <t>=</t>
    </r>
    <r>
      <rPr>
        <b/>
        <sz val="12"/>
        <rFont val="Arial"/>
        <family val="2"/>
      </rPr>
      <t xml:space="preserve"> </t>
    </r>
    <r>
      <rPr>
        <sz val="12"/>
        <rFont val="Arial"/>
        <family val="2"/>
      </rPr>
      <t>Net Present Cost</t>
    </r>
  </si>
  <si>
    <r>
      <t>EAC</t>
    </r>
    <r>
      <rPr>
        <sz val="12"/>
        <rFont val="Arial"/>
        <family val="2"/>
      </rPr>
      <t xml:space="preserve"> = Equivalent Annual Cost</t>
    </r>
  </si>
  <si>
    <t xml:space="preserve">OPTION 1: </t>
  </si>
  <si>
    <r>
      <t xml:space="preserve"> Do Nothing (or Do Minimum)                                           </t>
    </r>
    <r>
      <rPr>
        <b/>
        <sz val="12"/>
        <color indexed="10"/>
        <rFont val="Arial"/>
        <family val="2"/>
      </rPr>
      <t>Please read comment</t>
    </r>
  </si>
  <si>
    <t>Option Description:</t>
  </si>
  <si>
    <t>Add description ….</t>
  </si>
  <si>
    <t>Appraisal Period</t>
  </si>
  <si>
    <t>Year  '0'  must be counted as a valid year (eg, 0-29 years = 30 years)</t>
  </si>
  <si>
    <t>Sum of</t>
  </si>
  <si>
    <t>1st year</t>
  </si>
  <si>
    <t>5th year</t>
  </si>
  <si>
    <t>10th year</t>
  </si>
  <si>
    <t>15th year</t>
  </si>
  <si>
    <t>20th year</t>
  </si>
  <si>
    <t>25th year</t>
  </si>
  <si>
    <t>30th year</t>
  </si>
  <si>
    <t>35th year</t>
  </si>
  <si>
    <t>40th year</t>
  </si>
  <si>
    <t>45th year</t>
  </si>
  <si>
    <t>50th year</t>
  </si>
  <si>
    <t>55th year</t>
  </si>
  <si>
    <t>60th year</t>
  </si>
  <si>
    <t>Cashflows</t>
  </si>
  <si>
    <t>£m</t>
  </si>
  <si>
    <t>ASSUMPTIONS</t>
  </si>
  <si>
    <r>
      <t xml:space="preserve">CASHFLOWS </t>
    </r>
    <r>
      <rPr>
        <b/>
        <i/>
        <sz val="12"/>
        <color indexed="10"/>
        <rFont val="Arial"/>
        <family val="2"/>
      </rPr>
      <t>(Please read comments)</t>
    </r>
  </si>
  <si>
    <t>The basic assumptions underlying each cost line in the economic appraisals should be recorded below:</t>
  </si>
  <si>
    <t>PROPERTY &amp; OPPORTUNITY COST</t>
  </si>
  <si>
    <t>Opening Value</t>
  </si>
  <si>
    <t>e.g. based on recent property valuation and estimated value of surrounding land</t>
  </si>
  <si>
    <t>Transactions</t>
  </si>
  <si>
    <t>Residual Value</t>
  </si>
  <si>
    <t>-</t>
  </si>
  <si>
    <t>TOTAL PROPERTY &amp; OPP. COSTS</t>
  </si>
  <si>
    <r>
      <t>CAPITAL COST</t>
    </r>
    <r>
      <rPr>
        <sz val="12"/>
        <rFont val="Arial"/>
        <family val="2"/>
      </rPr>
      <t xml:space="preserve"> (examples provided - not exhaustive)</t>
    </r>
  </si>
  <si>
    <t>Initial Capital Costs</t>
  </si>
  <si>
    <t>Optimism bias</t>
  </si>
  <si>
    <t>Lifecycle Costs</t>
  </si>
  <si>
    <t>Other Capital Costs</t>
  </si>
  <si>
    <t>TOTAL CAPITAL</t>
  </si>
  <si>
    <r>
      <t xml:space="preserve">REVENUE COST </t>
    </r>
    <r>
      <rPr>
        <sz val="12"/>
        <rFont val="Arial"/>
        <family val="2"/>
      </rPr>
      <t xml:space="preserve"> (examples provided - not exhaustive)</t>
    </r>
  </si>
  <si>
    <t>Salaries</t>
  </si>
  <si>
    <t>Building Running Costs</t>
  </si>
  <si>
    <t>Other Revenue Costs</t>
  </si>
  <si>
    <t>TOTAL REVENUE</t>
  </si>
  <si>
    <r>
      <t xml:space="preserve">TOTAL COST </t>
    </r>
    <r>
      <rPr>
        <b/>
        <sz val="10"/>
        <rFont val="Arial"/>
        <family val="2"/>
      </rPr>
      <t>(Cap &amp; Rev)</t>
    </r>
  </si>
  <si>
    <t>Discounted Cashflow</t>
  </si>
  <si>
    <t>Net Present Cost (NPC)</t>
  </si>
  <si>
    <t>Equivalent Annual Cost (EAC)</t>
  </si>
  <si>
    <t>Disount Rate</t>
  </si>
  <si>
    <t>Discount Factor</t>
  </si>
  <si>
    <t>Annuity Factor</t>
  </si>
  <si>
    <t>Years</t>
  </si>
  <si>
    <t>EAC Calculation</t>
  </si>
  <si>
    <t>Sum of Discount Factors</t>
  </si>
  <si>
    <r>
      <t>NPC</t>
    </r>
    <r>
      <rPr>
        <sz val="10"/>
        <rFont val="Arial"/>
        <family val="2"/>
      </rPr>
      <t xml:space="preserve"> (excl. Optimism Bias)</t>
    </r>
  </si>
  <si>
    <r>
      <t>EAC</t>
    </r>
    <r>
      <rPr>
        <sz val="10"/>
        <rFont val="Arial"/>
        <family val="2"/>
      </rPr>
      <t xml:space="preserve"> (excl. Optimism Bias)</t>
    </r>
  </si>
  <si>
    <t xml:space="preserve">OPTION 2: </t>
  </si>
  <si>
    <t>Option name …</t>
  </si>
  <si>
    <t>Add description …</t>
  </si>
  <si>
    <t xml:space="preserve">OPTION 3: </t>
  </si>
  <si>
    <t xml:space="preserve">OPTION X: </t>
  </si>
  <si>
    <r>
      <t>OPTIMISM BIAS</t>
    </r>
    <r>
      <rPr>
        <sz val="12"/>
        <rFont val="Arial"/>
        <family val="2"/>
      </rPr>
      <t xml:space="preserve">
There is a demonstrated, systematic, tendency for project appraisers to be overly optimistic. To redress this tendency appraisers should make explicit, empirically based adjustments to the estimate of a project’s costs, benefits, and duration. It is recommended that these adjustments should be based on data from past projects or similar projects elsewhere, and adjusted for the unique characteristics of the project in hand. 
This spreadsheet provides an example of how to calculate an adjustment for optimism bias, which is then applied to the initial capital expenditure of a specific option that is under appraisal. A separate and disctinct assessment of optimism bias should be completed for each indiviudal option. Spreadsheet users are strongly encouraged to refer to the HM Treasury’s supplementary guidance on optimism bias; available at: https://www.gov.uk/government/publications/green-book-supplementary-guidance-optimism-bias
Appraisers must determine the extent to which factors contrbuting to optimism bias have been mitigtated. For guidance on how to do this, please read the comment attached to the 'MITIGATION FACTOR' cell below.
 </t>
    </r>
  </si>
  <si>
    <t>Optimism Bias - Upper Bound Guidance for Building Projects</t>
  </si>
  <si>
    <t>CAPITAL EXPENDITURE</t>
  </si>
  <si>
    <t>Non-standard Buildings</t>
  </si>
  <si>
    <t>Standard Buildings</t>
  </si>
  <si>
    <r>
      <t>Upper Bound optimism Bias (%)</t>
    </r>
    <r>
      <rPr>
        <sz val="12"/>
        <rFont val="Arial"/>
        <family val="2"/>
      </rPr>
      <t xml:space="preserve"> </t>
    </r>
    <r>
      <rPr>
        <b/>
        <sz val="10"/>
        <color indexed="10"/>
        <rFont val="Arial"/>
        <family val="2"/>
      </rPr>
      <t>(1)</t>
    </r>
  </si>
  <si>
    <t>MITIGATION FACTOR</t>
  </si>
  <si>
    <t>Managed Optimism Bias</t>
  </si>
  <si>
    <r>
      <t xml:space="preserve">Rationale Behind Chosen Degree of Mitigation
</t>
    </r>
    <r>
      <rPr>
        <sz val="12"/>
        <rFont val="Arial"/>
        <family val="2"/>
      </rPr>
      <t>(or reason for exclusion of contributory factor)</t>
    </r>
  </si>
  <si>
    <t>Non-Standard Building</t>
  </si>
  <si>
    <t>Standard Building</t>
  </si>
  <si>
    <r>
      <t xml:space="preserve">Contributory Factors to Upper Bound Optimism Bias (%) </t>
    </r>
    <r>
      <rPr>
        <b/>
        <sz val="10"/>
        <color indexed="10"/>
        <rFont val="Arial"/>
        <family val="2"/>
      </rPr>
      <t>(2) (3)</t>
    </r>
  </si>
  <si>
    <t>Procurement</t>
  </si>
  <si>
    <t>Complexity of Contract Structure</t>
  </si>
  <si>
    <t>Late Contractor Involvement in Design</t>
  </si>
  <si>
    <t>Poor Contractor Capabilities</t>
  </si>
  <si>
    <t>Government Guidelines</t>
  </si>
  <si>
    <t>Dispute and Claims Occurred</t>
  </si>
  <si>
    <t>Information Management</t>
  </si>
  <si>
    <t>Other (Specify)</t>
  </si>
  <si>
    <t>Project Specific</t>
  </si>
  <si>
    <t>Design Complexity</t>
  </si>
  <si>
    <t>Degree of Innovation</t>
  </si>
  <si>
    <t>Environmental Impact</t>
  </si>
  <si>
    <t>Inadequacy of the Business Case</t>
  </si>
  <si>
    <t>Large No. of Stakeholders</t>
  </si>
  <si>
    <t>Client Specific</t>
  </si>
  <si>
    <t>Funding Availability</t>
  </si>
  <si>
    <t>Project Management Team</t>
  </si>
  <si>
    <t>Poor Project Intelligence</t>
  </si>
  <si>
    <t>Environment</t>
  </si>
  <si>
    <t>Public Relations</t>
  </si>
  <si>
    <t>Site Characteristics</t>
  </si>
  <si>
    <t>Permits / Consents / Approvals</t>
  </si>
  <si>
    <t>External Influences</t>
  </si>
  <si>
    <t>Political</t>
  </si>
  <si>
    <t>Economic</t>
  </si>
  <si>
    <t>Legislation / Regulations</t>
  </si>
  <si>
    <t>Technology</t>
  </si>
  <si>
    <t>Remaining Optimism Bias</t>
  </si>
  <si>
    <t>GENERAL PRINICIPLES OF AN ECONOMIC APPRAISAL - QUICK REFERENCE</t>
  </si>
  <si>
    <t>PRINCIPLES</t>
  </si>
  <si>
    <t>INCLUDE / EXCLUDE</t>
  </si>
  <si>
    <t>TREATMENT</t>
  </si>
  <si>
    <t>GENERAL:</t>
  </si>
  <si>
    <t>Price/cost base</t>
  </si>
  <si>
    <t>- Common for all elements of costs</t>
  </si>
  <si>
    <t xml:space="preserve">- Current prices
</t>
  </si>
  <si>
    <t>- Where there is sound evidence of variations from CPI, the difference will be reflected in the base costings (e.g. % adjustments to MIPS), otherwise the impact of inflation is considered in risk analysis</t>
  </si>
  <si>
    <t>Sunk costs</t>
  </si>
  <si>
    <t>Exclude</t>
  </si>
  <si>
    <t>Opportunity costs</t>
  </si>
  <si>
    <t>Include</t>
  </si>
  <si>
    <t>Most commonly reflected in property values</t>
  </si>
  <si>
    <t>Transfer payments:</t>
  </si>
  <si>
    <r>
      <t>·</t>
    </r>
    <r>
      <rPr>
        <sz val="12"/>
        <rFont val="Arial"/>
        <family val="2"/>
      </rPr>
      <t>         Taxes</t>
    </r>
  </si>
  <si>
    <r>
      <t>· </t>
    </r>
    <r>
      <rPr>
        <sz val="12"/>
        <rFont val="Arial"/>
        <family val="2"/>
      </rPr>
      <t>        Redundancy payments</t>
    </r>
  </si>
  <si>
    <r>
      <t>·</t>
    </r>
    <r>
      <rPr>
        <sz val="12"/>
        <rFont val="Arial"/>
        <family val="2"/>
      </rPr>
      <t>         Capital charges</t>
    </r>
  </si>
  <si>
    <t>Avoided costs</t>
  </si>
  <si>
    <t>Reflect in “do minimum” option only</t>
  </si>
  <si>
    <t>Scope of costs</t>
  </si>
  <si>
    <t xml:space="preserve">- All direct and indirect implications of the investment
</t>
  </si>
  <si>
    <t>- Total (as opposed to change) property, capital and revenue costs</t>
  </si>
  <si>
    <t>Sign convention</t>
  </si>
  <si>
    <t>Costs positive, benefits negative</t>
  </si>
  <si>
    <t>PROPERTY VALUES / OPPORTUNITY COSTS:</t>
  </si>
  <si>
    <t>Property in Local Authority use</t>
  </si>
  <si>
    <t>Property bought and sold by Local Authority</t>
  </si>
  <si>
    <t>Other property transactions (transfers between public sector bodies)</t>
  </si>
  <si>
    <t>Property rented</t>
  </si>
  <si>
    <t>Include in revenue costs</t>
  </si>
  <si>
    <t>CAPITAL COSTS:</t>
  </si>
  <si>
    <t>Initial capital costs</t>
  </si>
  <si>
    <t>- Exclude VAT, inflation (subject to guidance on cost/price base above) and contingency allowance if reflected in the risk analysis</t>
  </si>
  <si>
    <t>- Include adjustment for optimism bias</t>
  </si>
  <si>
    <t>-Timing as per timing of implementation and expenditure cash flows</t>
  </si>
  <si>
    <t>Life-cycle costs</t>
  </si>
  <si>
    <t>- Consistent with initial capital costs and on-going buildings related running costs</t>
  </si>
  <si>
    <t>Transition period capital</t>
  </si>
  <si>
    <t>- Exclude VAT, inflation (subject to guidance on cost/price base above) and contingency if reflected in the risk analysis</t>
  </si>
  <si>
    <t>- Timing as per timing of implementation and expenditure cash flows</t>
  </si>
  <si>
    <t>Equipment</t>
  </si>
  <si>
    <t>- Where purchased, include in life-cycle costs</t>
  </si>
  <si>
    <t>- Where leased or less than £5,000, include in revenue costs</t>
  </si>
  <si>
    <t>ANNUAL REVENUE COSTS:</t>
  </si>
  <si>
    <t>General</t>
  </si>
  <si>
    <t>Varies</t>
  </si>
  <si>
    <t>Include:</t>
  </si>
  <si>
    <r>
      <t>·</t>
    </r>
    <r>
      <rPr>
        <sz val="12"/>
        <rFont val="Arial"/>
        <family val="2"/>
      </rPr>
      <t>         All relevant revenue costs</t>
    </r>
  </si>
  <si>
    <r>
      <t>·  </t>
    </r>
    <r>
      <rPr>
        <sz val="12"/>
        <rFont val="Arial"/>
        <family val="2"/>
      </rPr>
      <t>       Annual savings attributable to the investment (see forecast savings below)</t>
    </r>
  </si>
  <si>
    <r>
      <t>·  </t>
    </r>
    <r>
      <rPr>
        <sz val="12"/>
        <rFont val="Arial"/>
        <family val="2"/>
      </rPr>
      <t>       Net income contribution from non-public sector bodies (see net (income) contribution below)</t>
    </r>
  </si>
  <si>
    <t>Exclude:</t>
  </si>
  <si>
    <r>
      <t>· </t>
    </r>
    <r>
      <rPr>
        <sz val="12"/>
        <rFont val="Arial"/>
        <family val="2"/>
      </rPr>
      <t>        VAT</t>
    </r>
  </si>
  <si>
    <r>
      <t>· </t>
    </r>
    <r>
      <rPr>
        <sz val="12"/>
        <rFont val="Arial"/>
        <family val="2"/>
      </rPr>
      <t>        Net income contribution from public sector bodies (see net (income) contribution below)</t>
    </r>
  </si>
  <si>
    <r>
      <t>·</t>
    </r>
    <r>
      <rPr>
        <sz val="12"/>
        <rFont val="Arial"/>
        <family val="2"/>
      </rPr>
      <t>         Inflation (subject to above guidance on price/cost base above)</t>
    </r>
  </si>
  <si>
    <t>Consider and assess explicitly, impact of:</t>
  </si>
  <si>
    <r>
      <t>·   </t>
    </r>
    <r>
      <rPr>
        <sz val="12"/>
        <rFont val="Arial"/>
        <family val="2"/>
      </rPr>
      <t>      Future levels of provision</t>
    </r>
  </si>
  <si>
    <r>
      <t>·  </t>
    </r>
    <r>
      <rPr>
        <sz val="12"/>
        <rFont val="Arial"/>
        <family val="2"/>
      </rPr>
      <t>       Future model of education</t>
    </r>
  </si>
  <si>
    <r>
      <t>·</t>
    </r>
    <r>
      <rPr>
        <sz val="12"/>
        <rFont val="Arial"/>
        <family val="2"/>
      </rPr>
      <t>         Key differences across options</t>
    </r>
  </si>
  <si>
    <t>Buildings related running costs</t>
  </si>
  <si>
    <t>- Reflect design and other buildings related impacts on revenue cost</t>
  </si>
  <si>
    <t>- Consistent with initial capital costs and life-cycle costs</t>
  </si>
  <si>
    <t>Forecast savings</t>
  </si>
  <si>
    <t>Reflected in assessment of revenue costs</t>
  </si>
  <si>
    <t>Net (Income) contribution</t>
  </si>
  <si>
    <t>- Include net income from non-public sector bodies</t>
  </si>
  <si>
    <t>- Exclude net income from public sector bodies</t>
  </si>
  <si>
    <t>Transition years</t>
  </si>
  <si>
    <t>- Include revenue costs required to deliver the service</t>
  </si>
  <si>
    <t>- Also include (the 3 “Ds”):</t>
  </si>
  <si>
    <r>
      <t>·   </t>
    </r>
    <r>
      <rPr>
        <sz val="12"/>
        <rFont val="Arial"/>
        <family val="2"/>
      </rPr>
      <t>      Double running costs</t>
    </r>
  </si>
  <si>
    <r>
      <t>·</t>
    </r>
    <r>
      <rPr>
        <sz val="12"/>
        <rFont val="Arial"/>
        <family val="2"/>
      </rPr>
      <t>         Decanting costs</t>
    </r>
  </si>
  <si>
    <r>
      <t>·  </t>
    </r>
    <r>
      <rPr>
        <sz val="12"/>
        <rFont val="Arial"/>
        <family val="2"/>
      </rPr>
      <t>       Development/change costs</t>
    </r>
  </si>
  <si>
    <r>
      <t>·</t>
    </r>
    <r>
      <rPr>
        <sz val="12"/>
        <rFont val="Arial"/>
        <family val="2"/>
      </rPr>
      <t>         Redundancy costs</t>
    </r>
  </si>
  <si>
    <t>DISPLACEMENT COSTS:</t>
  </si>
  <si>
    <t>Displacement costs</t>
  </si>
  <si>
    <t>Investigate and include where necessary</t>
  </si>
  <si>
    <t>- Reflect all cost implications (property, capital and revenue and to public/private sectors) as appropriate</t>
  </si>
  <si>
    <t>- Ensure like for like comparison across options</t>
  </si>
  <si>
    <t>APPRAISAL PERIOD / TIMESCALES:</t>
  </si>
  <si>
    <t>Appraisal period</t>
  </si>
  <si>
    <t>- New build options – construction period plus  60 years operational life.</t>
  </si>
  <si>
    <t>- Refurbishment options - 25-30 years</t>
  </si>
  <si>
    <t>- Appraisal of different new build/refurbishment options, use NPC residual value method</t>
  </si>
  <si>
    <t>Start date</t>
  </si>
  <si>
    <t>Planned start date for Discounted Cashflow common for all options</t>
  </si>
  <si>
    <t>Completion date</t>
  </si>
  <si>
    <t>Planned completion date, as determined by implementation programme and consistent with capital cash flows</t>
  </si>
  <si>
    <t>Property cash flows</t>
  </si>
  <si>
    <t>As determined by timing of property use, purchase and sale:</t>
  </si>
  <si>
    <r>
      <t>·  </t>
    </r>
    <r>
      <rPr>
        <sz val="12"/>
        <rFont val="Arial"/>
        <family val="2"/>
      </rPr>
      <t>       Open and residual values at end beginning and end of discount period respectively</t>
    </r>
  </si>
  <si>
    <r>
      <t>·  </t>
    </r>
    <r>
      <rPr>
        <sz val="12"/>
        <rFont val="Arial"/>
        <family val="2"/>
      </rPr>
      <t>       Purchase and receipt to reflect timing of purchase/sale</t>
    </r>
  </si>
  <si>
    <r>
      <t>·  </t>
    </r>
    <r>
      <rPr>
        <sz val="12"/>
        <rFont val="Arial"/>
        <family val="2"/>
      </rPr>
      <t>            Other property transactions (transfers within the public sector) to reflect timing of transaction</t>
    </r>
  </si>
  <si>
    <t>Capital cash flows</t>
  </si>
  <si>
    <t>- Initial capital, as determined by capital cash flows, plus optimism bias</t>
  </si>
  <si>
    <t>- Life-cycle and transition period capital</t>
  </si>
  <si>
    <t>Revenue cash flows</t>
  </si>
  <si>
    <t>- As determined by plans for transition period and scheme implementation programme</t>
  </si>
  <si>
    <t>USEFUL LINKS:</t>
  </si>
  <si>
    <t>*</t>
  </si>
  <si>
    <t>HM Treasury Green Book</t>
  </si>
  <si>
    <t>https://www.gov.uk/government/publications/the-green-book-appraisal-and-evaluation-in-central-governent</t>
  </si>
  <si>
    <t>Five Case Model Guidance</t>
  </si>
  <si>
    <r>
      <t xml:space="preserve">Capital Investment Manual: Business Case Guide </t>
    </r>
    <r>
      <rPr>
        <i/>
        <sz val="12"/>
        <rFont val="Arial"/>
        <family val="2"/>
      </rPr>
      <t>(written for hospital buildings but the principles are common to all capital investment projects)</t>
    </r>
  </si>
  <si>
    <t>http://webarchive.nationalarchives.gov.uk/20130107105354/http://www.dh.gov.uk/en/Publicationsandstatistics/Publications/PublicationsPolicyAndGuidance/DH_4119896</t>
  </si>
  <si>
    <r>
      <t xml:space="preserve">The Generic Economic Model for Capital Investment in Health </t>
    </r>
    <r>
      <rPr>
        <i/>
        <sz val="12"/>
        <rFont val="Arial"/>
        <family val="2"/>
      </rPr>
      <t>(see in particular the principles guide to the model at Outline Business Case stage)</t>
    </r>
  </si>
  <si>
    <t>http://webarchive.nationalarchives.gov.uk/+/www.dh.gov.uk/en/Aboutus/Procurementandproposals/Publicprivatepartnership/Privatefinanceinitiative/GenericeconomicmodelPFIschemes/DH_4016193</t>
  </si>
  <si>
    <t>HM Treasury Supplementary Guidance on Optimism Bias</t>
  </si>
  <si>
    <t>https://www.gov.uk/government/publications/green-book-supplementary-guidance-optimism-bias</t>
  </si>
  <si>
    <r>
      <t>Calculating the Adjustment for Optimism Bias for Health Projects</t>
    </r>
    <r>
      <rPr>
        <b/>
        <i/>
        <sz val="12"/>
        <rFont val="Arial"/>
        <family val="2"/>
      </rPr>
      <t xml:space="preserve"> </t>
    </r>
    <r>
      <rPr>
        <i/>
        <sz val="12"/>
        <rFont val="Arial"/>
        <family val="2"/>
      </rPr>
      <t>(provides a useful explanation of the relationship between optimism bias, contingencies and risk)</t>
    </r>
  </si>
  <si>
    <t>Option Appraisal - Building Our Future: Scotland's School Estate</t>
  </si>
  <si>
    <t>http://www.scotland.gov.uk/Publications/2004/05/19436/38224</t>
  </si>
  <si>
    <t>Northern Ireland Guide to Expenditure Appraisal and Evaluation</t>
  </si>
  <si>
    <t>http://www.dfpni.gov.uk/eag</t>
  </si>
  <si>
    <r>
      <t xml:space="preserve">Good Practice Guide: Learning Lessons from Post-Project Evaluation </t>
    </r>
    <r>
      <rPr>
        <i/>
        <sz val="12"/>
        <rFont val="Arial"/>
        <family val="2"/>
      </rPr>
      <t>(written for health projects but general principles apply)</t>
    </r>
  </si>
  <si>
    <t>http://webarchive.nationalarchives.gov.uk/+/www.dh.gov.uk/en/Aboutus/Procurementandproposals/Publicprivatepartnership/Privatefinanceinitiative/Learninglessonsfrompostprojectevaluation/DH_4016498</t>
  </si>
  <si>
    <t>Annex 05: Options appraisal template (blank)</t>
  </si>
  <si>
    <t>For any inputs entered into the template, please add a note or comment in the relevant cell explaining the context, rationale and source of the figures used. Where a formula is used within an input cell, please also include a short comment describing what the formula is doing and why it has been applied. This will help ensure clarity, transparency and accuracy in the NPV calculation.</t>
  </si>
  <si>
    <r>
      <t>(1)</t>
    </r>
    <r>
      <rPr>
        <sz val="12"/>
        <color rgb="FF4A4A4A"/>
        <rFont val="Arial"/>
        <family val="2"/>
      </rPr>
      <t xml:space="preserve"> Note that these are only indicative starting values for calculating optimism bias contributions, because a project’s optimism bias profile will change during its project life cycle. </t>
    </r>
  </si>
  <si>
    <r>
      <t xml:space="preserve">(2) </t>
    </r>
    <r>
      <rPr>
        <sz val="12"/>
        <color rgb="FF4A4A4A"/>
        <rFont val="Arial"/>
        <family val="2"/>
      </rPr>
      <t>Contributions from each area are expressed as a % of the recorded optimism bias. Note: The sum of individual percentages contributions in each column may not add up to 100% due to rounding errors.</t>
    </r>
  </si>
  <si>
    <r>
      <t xml:space="preserve">(3) </t>
    </r>
    <r>
      <rPr>
        <sz val="12"/>
        <color rgb="FF4A4A4A"/>
        <rFont val="Arial"/>
        <family val="2"/>
      </rPr>
      <t>As noted above, see the Appendix in the HM Treasury's Supplementary Guidance for more detail on the issues surrounding these contributory factors in order to help you assess the level to which they have been mitigated .</t>
    </r>
  </si>
  <si>
    <r>
      <t xml:space="preserve">(4) </t>
    </r>
    <r>
      <rPr>
        <sz val="12"/>
        <color rgb="FF4A4A4A"/>
        <rFont val="Arial"/>
        <family val="2"/>
      </rPr>
      <t>A more advanced optimism bias calculator is available as part of the Northern Ireland Guide to Expenditure Appraisal and Evaluation [see: http://www.dfpni.gov.uk/index/finance/eag/eag_resources/eag-optimism-bias-calculator.htm]</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</si>
</sst>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quot;£&quot;* #,##0.00_-;_-&quot;£&quot;* &quot;-&quot;??_-;_-@_-"/>
    <numFmt numFmtId="164" formatCode="0.0000"/>
    <numFmt numFmtId="165" formatCode="#,##0;\(#,##0\)"/>
    <numFmt numFmtId="166" formatCode="0.0%"/>
    <numFmt numFmtId="167" formatCode="0.0"/>
    <numFmt numFmtId="168" formatCode="0.000000"/>
  </numFmts>
  <fonts count="33" x14ac:knownFonts="1">
    <font>
      <sz val="12"/>
      <name val="Arial"/>
    </font>
    <font>
      <sz val="12"/>
      <name val="Arial"/>
      <family val="2"/>
    </font>
    <font>
      <b/>
      <sz val="12"/>
      <name val="Arial"/>
      <family val="2"/>
    </font>
    <font>
      <sz val="8"/>
      <name val="Arial"/>
      <family val="2"/>
    </font>
    <font>
      <sz val="12"/>
      <name val="Arial"/>
      <family val="2"/>
    </font>
    <font>
      <sz val="10"/>
      <name val="Times New Roman"/>
      <family val="1"/>
    </font>
    <font>
      <sz val="12"/>
      <color indexed="12"/>
      <name val="Arial"/>
      <family val="2"/>
    </font>
    <font>
      <sz val="8"/>
      <color indexed="81"/>
      <name val="Tahoma"/>
      <family val="2"/>
    </font>
    <font>
      <sz val="12"/>
      <color indexed="81"/>
      <name val="Arial"/>
      <family val="2"/>
    </font>
    <font>
      <b/>
      <sz val="12"/>
      <color indexed="81"/>
      <name val="Arial"/>
      <family val="2"/>
    </font>
    <font>
      <i/>
      <sz val="12"/>
      <color indexed="81"/>
      <name val="Arial"/>
      <family val="2"/>
    </font>
    <font>
      <b/>
      <sz val="10"/>
      <name val="Arial"/>
      <family val="2"/>
    </font>
    <font>
      <b/>
      <i/>
      <sz val="12"/>
      <color indexed="81"/>
      <name val="Arial"/>
      <family val="2"/>
    </font>
    <font>
      <sz val="12"/>
      <color indexed="10"/>
      <name val="Arial"/>
      <family val="2"/>
    </font>
    <font>
      <sz val="10"/>
      <name val="Arial"/>
      <family val="2"/>
    </font>
    <font>
      <i/>
      <sz val="12"/>
      <name val="Arial"/>
      <family val="2"/>
    </font>
    <font>
      <b/>
      <sz val="10"/>
      <color indexed="10"/>
      <name val="Arial"/>
      <family val="2"/>
    </font>
    <font>
      <u/>
      <sz val="8.65"/>
      <color indexed="12"/>
      <name val="Arial"/>
      <family val="2"/>
    </font>
    <font>
      <b/>
      <u/>
      <sz val="14"/>
      <name val="Arial"/>
      <family val="2"/>
    </font>
    <font>
      <b/>
      <i/>
      <sz val="12"/>
      <name val="Arial"/>
      <family val="2"/>
    </font>
    <font>
      <b/>
      <i/>
      <sz val="12"/>
      <color indexed="10"/>
      <name val="Arial"/>
      <family val="2"/>
    </font>
    <font>
      <b/>
      <sz val="12"/>
      <color indexed="10"/>
      <name val="Arial"/>
      <family val="2"/>
    </font>
    <font>
      <u/>
      <sz val="12"/>
      <name val="Arial"/>
      <family val="2"/>
    </font>
    <font>
      <b/>
      <i/>
      <u/>
      <sz val="12"/>
      <name val="Arial"/>
      <family val="2"/>
    </font>
    <font>
      <b/>
      <u/>
      <sz val="12"/>
      <color indexed="81"/>
      <name val="Arial"/>
      <family val="2"/>
    </font>
    <font>
      <b/>
      <sz val="14"/>
      <name val="Arial"/>
      <family val="2"/>
    </font>
    <font>
      <b/>
      <sz val="16"/>
      <name val="Arial"/>
      <family val="2"/>
    </font>
    <font>
      <sz val="12"/>
      <color indexed="8"/>
      <name val="Arial"/>
      <family val="2"/>
    </font>
    <font>
      <sz val="12"/>
      <color rgb="FF0000FF"/>
      <name val="Arial"/>
      <family val="2"/>
    </font>
    <font>
      <b/>
      <sz val="12"/>
      <color rgb="FF9F0000"/>
      <name val="Arial"/>
      <family val="2"/>
    </font>
    <font>
      <b/>
      <sz val="12"/>
      <color rgb="FF4A4A4A"/>
      <name val="Arial"/>
      <family val="2"/>
    </font>
    <font>
      <sz val="12"/>
      <color rgb="FF4A4A4A"/>
      <name val="Arial"/>
      <family val="2"/>
    </font>
    <font>
      <b/>
      <sz val="12"/>
      <color rgb="FFED0000"/>
      <name val="Arial"/>
      <family val="2"/>
    </font>
  </fonts>
  <fills count="9">
    <fill>
      <patternFill patternType="none"/>
    </fill>
    <fill>
      <patternFill patternType="gray125"/>
    </fill>
    <fill>
      <patternFill patternType="solid">
        <fgColor indexed="22"/>
        <bgColor indexed="64"/>
      </patternFill>
    </fill>
    <fill>
      <patternFill patternType="solid">
        <fgColor indexed="43"/>
        <bgColor indexed="64"/>
      </patternFill>
    </fill>
    <fill>
      <patternFill patternType="solid">
        <fgColor indexed="42"/>
        <bgColor indexed="64"/>
      </patternFill>
    </fill>
    <fill>
      <patternFill patternType="solid">
        <fgColor indexed="9"/>
        <bgColor indexed="64"/>
      </patternFill>
    </fill>
    <fill>
      <patternFill patternType="solid">
        <fgColor theme="0" tint="-0.249977111117893"/>
        <bgColor indexed="64"/>
      </patternFill>
    </fill>
    <fill>
      <patternFill patternType="solid">
        <fgColor theme="0"/>
        <bgColor indexed="64"/>
      </patternFill>
    </fill>
    <fill>
      <patternFill patternType="solid">
        <fgColor theme="0" tint="-0.14999847407452621"/>
        <bgColor indexed="64"/>
      </patternFill>
    </fill>
  </fills>
  <borders count="31">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s>
  <cellStyleXfs count="3">
    <xf numFmtId="0" fontId="0" fillId="0" borderId="0"/>
    <xf numFmtId="0" fontId="17" fillId="0" borderId="0" applyNumberFormat="0" applyFill="0" applyBorder="0" applyAlignment="0" applyProtection="0">
      <alignment vertical="top"/>
      <protection locked="0"/>
    </xf>
    <xf numFmtId="9" fontId="1" fillId="0" borderId="0" applyFont="0" applyFill="0" applyBorder="0" applyAlignment="0" applyProtection="0"/>
  </cellStyleXfs>
  <cellXfs count="318">
    <xf numFmtId="0" fontId="0" fillId="0" borderId="0" xfId="0"/>
    <xf numFmtId="0" fontId="2" fillId="0" borderId="0" xfId="0" applyFont="1"/>
    <xf numFmtId="0" fontId="0" fillId="0" borderId="0" xfId="0" applyAlignment="1">
      <alignment horizontal="center"/>
    </xf>
    <xf numFmtId="44" fontId="0" fillId="0" borderId="0" xfId="0" applyNumberFormat="1" applyAlignment="1">
      <alignment horizontal="center"/>
    </xf>
    <xf numFmtId="0" fontId="4" fillId="0" borderId="0" xfId="0" applyFont="1"/>
    <xf numFmtId="164" fontId="0" fillId="0" borderId="0" xfId="0" applyNumberFormat="1" applyAlignment="1">
      <alignment horizontal="center"/>
    </xf>
    <xf numFmtId="0" fontId="0" fillId="0" borderId="1" xfId="0" applyBorder="1"/>
    <xf numFmtId="0" fontId="5" fillId="0" borderId="0" xfId="0" applyFont="1"/>
    <xf numFmtId="0" fontId="6" fillId="0" borderId="0" xfId="0" applyFont="1" applyAlignment="1">
      <alignment horizontal="left"/>
    </xf>
    <xf numFmtId="0" fontId="2" fillId="0" borderId="0" xfId="0" applyFont="1" applyAlignment="1">
      <alignment horizontal="left"/>
    </xf>
    <xf numFmtId="0" fontId="2" fillId="0" borderId="0" xfId="0" applyFont="1" applyAlignment="1">
      <alignment horizontal="right"/>
    </xf>
    <xf numFmtId="164" fontId="0" fillId="0" borderId="0" xfId="0" applyNumberFormat="1" applyAlignment="1">
      <alignment horizontal="right"/>
    </xf>
    <xf numFmtId="166" fontId="0" fillId="0" borderId="0" xfId="2" applyNumberFormat="1" applyFont="1" applyAlignment="1">
      <alignment horizontal="right"/>
    </xf>
    <xf numFmtId="164" fontId="0" fillId="0" borderId="0" xfId="0" applyNumberFormat="1"/>
    <xf numFmtId="164" fontId="5" fillId="0" borderId="0" xfId="0" applyNumberFormat="1" applyFont="1"/>
    <xf numFmtId="167" fontId="0" fillId="0" borderId="0" xfId="0" applyNumberFormat="1"/>
    <xf numFmtId="0" fontId="0" fillId="0" borderId="2" xfId="0" applyBorder="1" applyAlignment="1">
      <alignment horizontal="right"/>
    </xf>
    <xf numFmtId="0" fontId="2" fillId="0" borderId="1" xfId="0" applyFont="1" applyBorder="1"/>
    <xf numFmtId="0" fontId="0" fillId="0" borderId="1" xfId="0" applyBorder="1" applyAlignment="1">
      <alignment vertical="top" wrapText="1"/>
    </xf>
    <xf numFmtId="0" fontId="0" fillId="0" borderId="1" xfId="0" applyBorder="1" applyAlignment="1">
      <alignment horizontal="right"/>
    </xf>
    <xf numFmtId="0" fontId="0" fillId="0" borderId="3" xfId="0" applyBorder="1" applyAlignment="1">
      <alignment horizontal="center"/>
    </xf>
    <xf numFmtId="167" fontId="0" fillId="0" borderId="3" xfId="0" applyNumberFormat="1" applyBorder="1" applyAlignment="1">
      <alignment horizontal="center"/>
    </xf>
    <xf numFmtId="167" fontId="2" fillId="0" borderId="4" xfId="0" applyNumberFormat="1" applyFont="1" applyBorder="1" applyAlignment="1">
      <alignment horizontal="center"/>
    </xf>
    <xf numFmtId="167" fontId="2" fillId="0" borderId="5" xfId="0" applyNumberFormat="1" applyFont="1" applyBorder="1" applyAlignment="1">
      <alignment horizontal="center"/>
    </xf>
    <xf numFmtId="0" fontId="0" fillId="0" borderId="6" xfId="0" applyBorder="1"/>
    <xf numFmtId="167" fontId="0" fillId="0" borderId="7" xfId="0" applyNumberFormat="1" applyBorder="1"/>
    <xf numFmtId="167" fontId="0" fillId="0" borderId="8" xfId="0" applyNumberFormat="1" applyBorder="1"/>
    <xf numFmtId="167" fontId="0" fillId="0" borderId="9" xfId="0" applyNumberFormat="1" applyBorder="1"/>
    <xf numFmtId="166" fontId="1" fillId="0" borderId="0" xfId="2" applyNumberFormat="1" applyAlignment="1">
      <alignment horizontal="right"/>
    </xf>
    <xf numFmtId="166" fontId="1" fillId="0" borderId="0" xfId="2" applyNumberFormat="1" applyFont="1" applyAlignment="1">
      <alignment horizontal="right"/>
    </xf>
    <xf numFmtId="0" fontId="0" fillId="0" borderId="2" xfId="0" applyBorder="1"/>
    <xf numFmtId="167" fontId="0" fillId="0" borderId="1" xfId="0" applyNumberFormat="1" applyBorder="1"/>
    <xf numFmtId="167" fontId="0" fillId="0" borderId="0" xfId="0" applyNumberFormat="1" applyAlignment="1">
      <alignment horizontal="center"/>
    </xf>
    <xf numFmtId="0" fontId="2" fillId="2" borderId="2" xfId="0" applyFont="1" applyFill="1" applyBorder="1" applyAlignment="1">
      <alignment horizontal="center"/>
    </xf>
    <xf numFmtId="0" fontId="0" fillId="2" borderId="0" xfId="0" applyFill="1"/>
    <xf numFmtId="2" fontId="0" fillId="2" borderId="2" xfId="2" applyNumberFormat="1" applyFont="1" applyFill="1" applyBorder="1" applyAlignment="1">
      <alignment horizontal="center"/>
    </xf>
    <xf numFmtId="2" fontId="0" fillId="2" borderId="2" xfId="0" applyNumberFormat="1" applyFill="1" applyBorder="1" applyAlignment="1">
      <alignment horizontal="center"/>
    </xf>
    <xf numFmtId="0" fontId="2" fillId="3" borderId="2" xfId="0" applyFont="1" applyFill="1" applyBorder="1"/>
    <xf numFmtId="0" fontId="2" fillId="3" borderId="10" xfId="0" applyFont="1" applyFill="1" applyBorder="1"/>
    <xf numFmtId="0" fontId="2" fillId="2" borderId="10" xfId="0" applyFont="1" applyFill="1" applyBorder="1"/>
    <xf numFmtId="0" fontId="2" fillId="2" borderId="4" xfId="0" applyFont="1" applyFill="1" applyBorder="1" applyAlignment="1">
      <alignment horizontal="center"/>
    </xf>
    <xf numFmtId="0" fontId="2" fillId="2" borderId="3" xfId="0" applyFont="1" applyFill="1" applyBorder="1" applyAlignment="1">
      <alignment horizontal="center"/>
    </xf>
    <xf numFmtId="0" fontId="2" fillId="3" borderId="10" xfId="0" applyFont="1" applyFill="1" applyBorder="1" applyAlignment="1">
      <alignment vertical="top" wrapText="1"/>
    </xf>
    <xf numFmtId="0" fontId="2" fillId="4" borderId="2" xfId="0" applyFont="1" applyFill="1" applyBorder="1" applyAlignment="1">
      <alignment horizontal="center"/>
    </xf>
    <xf numFmtId="0" fontId="2" fillId="4" borderId="10" xfId="0" applyFont="1" applyFill="1" applyBorder="1" applyAlignment="1">
      <alignment horizontal="center"/>
    </xf>
    <xf numFmtId="0" fontId="2" fillId="4" borderId="13" xfId="0" applyFont="1" applyFill="1" applyBorder="1" applyAlignment="1">
      <alignment horizontal="center"/>
    </xf>
    <xf numFmtId="0" fontId="0" fillId="2" borderId="3" xfId="0" applyFill="1" applyBorder="1"/>
    <xf numFmtId="0" fontId="0" fillId="5" borderId="0" xfId="0" applyFill="1"/>
    <xf numFmtId="0" fontId="0" fillId="5" borderId="3" xfId="0" applyFill="1" applyBorder="1"/>
    <xf numFmtId="0" fontId="0" fillId="5" borderId="0" xfId="0" applyFill="1" applyAlignment="1">
      <alignment horizontal="left"/>
    </xf>
    <xf numFmtId="0" fontId="0" fillId="5" borderId="1" xfId="0" applyFill="1" applyBorder="1"/>
    <xf numFmtId="0" fontId="0" fillId="5" borderId="3" xfId="0" applyFill="1" applyBorder="1" applyAlignment="1">
      <alignment horizontal="left"/>
    </xf>
    <xf numFmtId="167" fontId="0" fillId="5" borderId="3" xfId="0" applyNumberFormat="1" applyFill="1" applyBorder="1"/>
    <xf numFmtId="167" fontId="0" fillId="5" borderId="1" xfId="0" applyNumberFormat="1" applyFill="1" applyBorder="1"/>
    <xf numFmtId="0" fontId="2" fillId="5" borderId="3" xfId="0" applyFont="1" applyFill="1" applyBorder="1"/>
    <xf numFmtId="167" fontId="0" fillId="5" borderId="0" xfId="0" applyNumberFormat="1" applyFill="1"/>
    <xf numFmtId="0" fontId="15" fillId="5" borderId="3" xfId="0" applyFont="1" applyFill="1" applyBorder="1"/>
    <xf numFmtId="0" fontId="0" fillId="5" borderId="5" xfId="0" applyFill="1" applyBorder="1"/>
    <xf numFmtId="0" fontId="0" fillId="5" borderId="8" xfId="0" applyFill="1" applyBorder="1"/>
    <xf numFmtId="167" fontId="0" fillId="5" borderId="5" xfId="0" applyNumberFormat="1" applyFill="1" applyBorder="1"/>
    <xf numFmtId="167" fontId="0" fillId="5" borderId="7" xfId="0" applyNumberFormat="1" applyFill="1" applyBorder="1"/>
    <xf numFmtId="0" fontId="2" fillId="4" borderId="2" xfId="0" applyFont="1" applyFill="1" applyBorder="1"/>
    <xf numFmtId="0" fontId="4" fillId="4" borderId="0" xfId="0" applyFont="1" applyFill="1"/>
    <xf numFmtId="0" fontId="0" fillId="2" borderId="10" xfId="0" applyFill="1" applyBorder="1"/>
    <xf numFmtId="0" fontId="0" fillId="2" borderId="2" xfId="0" applyFill="1" applyBorder="1" applyAlignment="1">
      <alignment horizontal="center"/>
    </xf>
    <xf numFmtId="167" fontId="0" fillId="5" borderId="3" xfId="0" applyNumberFormat="1" applyFill="1" applyBorder="1" applyAlignment="1">
      <alignment horizontal="right"/>
    </xf>
    <xf numFmtId="167" fontId="0" fillId="5" borderId="1" xfId="0" applyNumberFormat="1" applyFill="1" applyBorder="1" applyAlignment="1">
      <alignment horizontal="right"/>
    </xf>
    <xf numFmtId="0" fontId="0" fillId="5" borderId="0" xfId="0" applyFill="1" applyAlignment="1">
      <alignment horizontal="right"/>
    </xf>
    <xf numFmtId="0" fontId="0" fillId="5" borderId="3" xfId="0" applyFill="1" applyBorder="1" applyAlignment="1">
      <alignment horizontal="right"/>
    </xf>
    <xf numFmtId="0" fontId="2" fillId="5" borderId="14" xfId="0" applyFont="1" applyFill="1" applyBorder="1"/>
    <xf numFmtId="0" fontId="0" fillId="5" borderId="15" xfId="0" applyFill="1" applyBorder="1"/>
    <xf numFmtId="0" fontId="0" fillId="5" borderId="16" xfId="0" applyFill="1" applyBorder="1"/>
    <xf numFmtId="0" fontId="0" fillId="2" borderId="17" xfId="0" applyFill="1" applyBorder="1"/>
    <xf numFmtId="0" fontId="0" fillId="2" borderId="18" xfId="0" applyFill="1" applyBorder="1"/>
    <xf numFmtId="0" fontId="0" fillId="2" borderId="19" xfId="0" applyFill="1" applyBorder="1"/>
    <xf numFmtId="0" fontId="0" fillId="2" borderId="20" xfId="0" applyFill="1" applyBorder="1"/>
    <xf numFmtId="0" fontId="0" fillId="2" borderId="21" xfId="0" applyFill="1" applyBorder="1"/>
    <xf numFmtId="0" fontId="2" fillId="2" borderId="0" xfId="0" applyFont="1" applyFill="1"/>
    <xf numFmtId="0" fontId="0" fillId="2" borderId="22" xfId="0" applyFill="1" applyBorder="1"/>
    <xf numFmtId="0" fontId="0" fillId="2" borderId="23" xfId="0" applyFill="1" applyBorder="1"/>
    <xf numFmtId="0" fontId="0" fillId="2" borderId="24" xfId="0" applyFill="1" applyBorder="1"/>
    <xf numFmtId="168" fontId="0" fillId="0" borderId="0" xfId="0" applyNumberFormat="1"/>
    <xf numFmtId="167" fontId="0" fillId="0" borderId="6" xfId="0" applyNumberFormat="1" applyBorder="1"/>
    <xf numFmtId="167" fontId="0" fillId="2" borderId="3" xfId="0" applyNumberFormat="1" applyFill="1" applyBorder="1" applyAlignment="1">
      <alignment horizontal="center"/>
    </xf>
    <xf numFmtId="167" fontId="0" fillId="2" borderId="0" xfId="0" applyNumberFormat="1" applyFill="1"/>
    <xf numFmtId="167" fontId="0" fillId="2" borderId="1" xfId="0" applyNumberFormat="1" applyFill="1" applyBorder="1"/>
    <xf numFmtId="167" fontId="0" fillId="2" borderId="6" xfId="0" applyNumberFormat="1" applyFill="1" applyBorder="1"/>
    <xf numFmtId="167" fontId="0" fillId="2" borderId="0" xfId="0" applyNumberFormat="1" applyFill="1" applyAlignment="1">
      <alignment horizontal="center"/>
    </xf>
    <xf numFmtId="167" fontId="0" fillId="2" borderId="1" xfId="0" applyNumberFormat="1" applyFill="1" applyBorder="1" applyAlignment="1">
      <alignment horizontal="right"/>
    </xf>
    <xf numFmtId="167" fontId="0" fillId="2" borderId="0" xfId="0" applyNumberFormat="1" applyFill="1" applyAlignment="1">
      <alignment horizontal="right"/>
    </xf>
    <xf numFmtId="167" fontId="0" fillId="2" borderId="6" xfId="0" applyNumberFormat="1" applyFill="1" applyBorder="1" applyAlignment="1">
      <alignment horizontal="right"/>
    </xf>
    <xf numFmtId="0" fontId="2" fillId="0" borderId="2" xfId="0" applyFont="1" applyBorder="1" applyAlignment="1">
      <alignment horizontal="center"/>
    </xf>
    <xf numFmtId="9" fontId="0" fillId="0" borderId="2" xfId="2" applyFont="1" applyFill="1" applyBorder="1" applyAlignment="1">
      <alignment horizontal="center"/>
    </xf>
    <xf numFmtId="167" fontId="1" fillId="0" borderId="1" xfId="0" applyNumberFormat="1" applyFont="1" applyBorder="1"/>
    <xf numFmtId="0" fontId="0" fillId="2" borderId="0" xfId="0" applyFill="1" applyAlignment="1">
      <alignment vertical="top" wrapText="1"/>
    </xf>
    <xf numFmtId="0" fontId="2" fillId="2" borderId="0" xfId="0" applyFont="1" applyFill="1" applyAlignment="1">
      <alignment vertical="top" wrapText="1"/>
    </xf>
    <xf numFmtId="0" fontId="0" fillId="2" borderId="0" xfId="0" applyFill="1" applyAlignment="1">
      <alignment horizontal="center"/>
    </xf>
    <xf numFmtId="0" fontId="0" fillId="2" borderId="21" xfId="0" applyFill="1" applyBorder="1" applyAlignment="1">
      <alignment horizontal="center"/>
    </xf>
    <xf numFmtId="0" fontId="2" fillId="2" borderId="0" xfId="0" applyFont="1" applyFill="1" applyAlignment="1">
      <alignment horizontal="center"/>
    </xf>
    <xf numFmtId="0" fontId="0" fillId="2" borderId="0" xfId="0" applyFill="1" applyAlignment="1">
      <alignment horizontal="left"/>
    </xf>
    <xf numFmtId="0" fontId="2" fillId="2" borderId="0" xfId="0" applyFont="1" applyFill="1" applyAlignment="1">
      <alignment vertical="center"/>
    </xf>
    <xf numFmtId="0" fontId="2" fillId="2" borderId="1" xfId="0" applyFont="1" applyFill="1" applyBorder="1" applyAlignment="1">
      <alignment vertical="top" wrapText="1"/>
    </xf>
    <xf numFmtId="0" fontId="2" fillId="2" borderId="2" xfId="0" applyFont="1" applyFill="1" applyBorder="1"/>
    <xf numFmtId="0" fontId="2" fillId="2" borderId="0" xfId="0" applyFont="1" applyFill="1" applyAlignment="1">
      <alignment vertical="top"/>
    </xf>
    <xf numFmtId="167" fontId="0" fillId="2" borderId="0" xfId="2" applyNumberFormat="1" applyFont="1" applyFill="1" applyBorder="1" applyAlignment="1"/>
    <xf numFmtId="44" fontId="0" fillId="2" borderId="0" xfId="0" applyNumberFormat="1" applyFill="1" applyAlignment="1">
      <alignment horizontal="center"/>
    </xf>
    <xf numFmtId="44" fontId="0" fillId="2" borderId="23" xfId="0" applyNumberFormat="1" applyFill="1" applyBorder="1" applyAlignment="1">
      <alignment horizontal="center"/>
    </xf>
    <xf numFmtId="0" fontId="0" fillId="2" borderId="23" xfId="0" applyFill="1" applyBorder="1" applyAlignment="1">
      <alignment horizontal="center"/>
    </xf>
    <xf numFmtId="0" fontId="0" fillId="2" borderId="24" xfId="0" applyFill="1" applyBorder="1" applyAlignment="1">
      <alignment horizontal="center"/>
    </xf>
    <xf numFmtId="0" fontId="2" fillId="0" borderId="2" xfId="0" applyFont="1" applyBorder="1"/>
    <xf numFmtId="44" fontId="0" fillId="0" borderId="2" xfId="0" applyNumberFormat="1" applyBorder="1" applyAlignment="1">
      <alignment horizontal="center"/>
    </xf>
    <xf numFmtId="0" fontId="0" fillId="0" borderId="2" xfId="0" applyBorder="1" applyAlignment="1">
      <alignment horizontal="center"/>
    </xf>
    <xf numFmtId="0" fontId="0" fillId="0" borderId="2" xfId="0" applyBorder="1" applyAlignment="1">
      <alignment horizontal="left"/>
    </xf>
    <xf numFmtId="0" fontId="2" fillId="5" borderId="26" xfId="0" applyFont="1" applyFill="1" applyBorder="1" applyAlignment="1">
      <alignment vertical="top" wrapText="1"/>
    </xf>
    <xf numFmtId="0" fontId="2" fillId="5" borderId="27" xfId="0" applyFont="1" applyFill="1" applyBorder="1" applyAlignment="1">
      <alignment horizontal="left" vertical="top" wrapText="1" indent="3"/>
    </xf>
    <xf numFmtId="0" fontId="2" fillId="5" borderId="28" xfId="0" applyFont="1" applyFill="1" applyBorder="1" applyAlignment="1">
      <alignment horizontal="left" vertical="top" wrapText="1" indent="3"/>
    </xf>
    <xf numFmtId="0" fontId="2" fillId="5" borderId="28" xfId="0" applyFont="1" applyFill="1" applyBorder="1" applyAlignment="1">
      <alignment vertical="top" wrapText="1"/>
    </xf>
    <xf numFmtId="0" fontId="22" fillId="5" borderId="21" xfId="0" applyFont="1" applyFill="1" applyBorder="1" applyAlignment="1">
      <alignment vertical="top" wrapText="1"/>
    </xf>
    <xf numFmtId="0" fontId="2" fillId="5" borderId="21" xfId="0" applyFont="1" applyFill="1" applyBorder="1" applyAlignment="1">
      <alignment horizontal="left" vertical="top" wrapText="1" indent="2"/>
    </xf>
    <xf numFmtId="0" fontId="23" fillId="5" borderId="21" xfId="0" applyFont="1" applyFill="1" applyBorder="1" applyAlignment="1">
      <alignment vertical="top" wrapText="1"/>
    </xf>
    <xf numFmtId="0" fontId="2" fillId="5" borderId="24" xfId="0" applyFont="1" applyFill="1" applyBorder="1" applyAlignment="1">
      <alignment horizontal="left" vertical="top" wrapText="1" indent="2"/>
    </xf>
    <xf numFmtId="0" fontId="19" fillId="5" borderId="21" xfId="0" applyFont="1" applyFill="1" applyBorder="1" applyAlignment="1">
      <alignment vertical="top" wrapText="1"/>
    </xf>
    <xf numFmtId="0" fontId="2" fillId="5" borderId="0" xfId="0" applyFont="1" applyFill="1"/>
    <xf numFmtId="0" fontId="0" fillId="2" borderId="11" xfId="0" applyFill="1" applyBorder="1"/>
    <xf numFmtId="0" fontId="0" fillId="2" borderId="12" xfId="0" applyFill="1" applyBorder="1"/>
    <xf numFmtId="0" fontId="0" fillId="2" borderId="25" xfId="0" applyFill="1" applyBorder="1"/>
    <xf numFmtId="0" fontId="0" fillId="2" borderId="1" xfId="0" applyFill="1" applyBorder="1"/>
    <xf numFmtId="0" fontId="0" fillId="2" borderId="6" xfId="0" applyFill="1" applyBorder="1"/>
    <xf numFmtId="0" fontId="0" fillId="2" borderId="7" xfId="0" applyFill="1" applyBorder="1"/>
    <xf numFmtId="0" fontId="0" fillId="2" borderId="8" xfId="0" applyFill="1" applyBorder="1"/>
    <xf numFmtId="0" fontId="0" fillId="2" borderId="9" xfId="0" applyFill="1" applyBorder="1"/>
    <xf numFmtId="0" fontId="2" fillId="2" borderId="11" xfId="0" applyFont="1" applyFill="1" applyBorder="1" applyAlignment="1">
      <alignment horizontal="right"/>
    </xf>
    <xf numFmtId="0" fontId="2" fillId="2" borderId="7" xfId="0" applyFont="1" applyFill="1" applyBorder="1" applyAlignment="1">
      <alignment horizontal="right"/>
    </xf>
    <xf numFmtId="0" fontId="0" fillId="6" borderId="8" xfId="0" applyFill="1" applyBorder="1"/>
    <xf numFmtId="0" fontId="6" fillId="2" borderId="0" xfId="0" quotePrefix="1" applyFont="1" applyFill="1"/>
    <xf numFmtId="0" fontId="6" fillId="2" borderId="0" xfId="1" quotePrefix="1" applyFont="1" applyFill="1" applyBorder="1" applyAlignment="1" applyProtection="1"/>
    <xf numFmtId="0" fontId="28" fillId="6" borderId="0" xfId="0" quotePrefix="1" applyFont="1" applyFill="1"/>
    <xf numFmtId="0" fontId="1" fillId="0" borderId="0" xfId="0" applyFont="1"/>
    <xf numFmtId="49" fontId="1" fillId="0" borderId="0" xfId="0" applyNumberFormat="1" applyFont="1" applyAlignment="1">
      <alignment vertical="top" wrapText="1"/>
    </xf>
    <xf numFmtId="49" fontId="1" fillId="0" borderId="0" xfId="0" applyNumberFormat="1" applyFont="1" applyAlignment="1">
      <alignment horizontal="left" vertical="center" wrapText="1"/>
    </xf>
    <xf numFmtId="0" fontId="1" fillId="0" borderId="2" xfId="0" applyFont="1" applyBorder="1" applyAlignment="1">
      <alignment horizontal="center" vertical="center" wrapText="1"/>
    </xf>
    <xf numFmtId="0" fontId="1" fillId="0" borderId="0" xfId="0" applyFont="1" applyAlignment="1">
      <alignment horizontal="left" vertical="top"/>
    </xf>
    <xf numFmtId="3" fontId="1" fillId="2" borderId="11" xfId="0" applyNumberFormat="1" applyFont="1" applyFill="1" applyBorder="1" applyAlignment="1">
      <alignment horizontal="center"/>
    </xf>
    <xf numFmtId="0" fontId="1" fillId="2" borderId="12" xfId="0" applyFont="1" applyFill="1" applyBorder="1" applyAlignment="1">
      <alignment horizontal="center"/>
    </xf>
    <xf numFmtId="0" fontId="1" fillId="2" borderId="25" xfId="0" applyFont="1" applyFill="1" applyBorder="1" applyAlignment="1">
      <alignment horizontal="center"/>
    </xf>
    <xf numFmtId="0" fontId="1" fillId="2" borderId="1" xfId="0" applyFont="1" applyFill="1" applyBorder="1" applyAlignment="1">
      <alignment horizontal="center"/>
    </xf>
    <xf numFmtId="0" fontId="1" fillId="2" borderId="0" xfId="0" applyFont="1" applyFill="1" applyAlignment="1">
      <alignment horizontal="center"/>
    </xf>
    <xf numFmtId="0" fontId="1" fillId="2" borderId="6" xfId="0" applyFont="1" applyFill="1" applyBorder="1" applyAlignment="1">
      <alignment horizontal="center"/>
    </xf>
    <xf numFmtId="0" fontId="1" fillId="2" borderId="3" xfId="0" applyFont="1" applyFill="1" applyBorder="1" applyAlignment="1">
      <alignment horizontal="center"/>
    </xf>
    <xf numFmtId="0" fontId="1" fillId="0" borderId="0" xfId="0" applyFont="1" applyAlignment="1">
      <alignment horizontal="left"/>
    </xf>
    <xf numFmtId="0" fontId="1" fillId="0" borderId="0" xfId="0" applyFont="1" applyAlignment="1">
      <alignment vertical="top" wrapText="1"/>
    </xf>
    <xf numFmtId="165" fontId="1" fillId="2" borderId="3" xfId="0" applyNumberFormat="1" applyFont="1" applyFill="1" applyBorder="1" applyAlignment="1">
      <alignment horizontal="center"/>
    </xf>
    <xf numFmtId="165" fontId="1" fillId="2" borderId="1" xfId="0" applyNumberFormat="1" applyFont="1" applyFill="1" applyBorder="1" applyAlignment="1">
      <alignment horizontal="center"/>
    </xf>
    <xf numFmtId="165" fontId="1" fillId="2" borderId="0" xfId="0" applyNumberFormat="1" applyFont="1" applyFill="1" applyAlignment="1">
      <alignment horizontal="center"/>
    </xf>
    <xf numFmtId="165" fontId="1" fillId="2" borderId="6" xfId="0" applyNumberFormat="1" applyFont="1" applyFill="1" applyBorder="1" applyAlignment="1">
      <alignment horizontal="center"/>
    </xf>
    <xf numFmtId="0" fontId="1" fillId="0" borderId="1" xfId="0" applyFont="1" applyBorder="1"/>
    <xf numFmtId="167" fontId="1" fillId="2" borderId="3" xfId="0" applyNumberFormat="1" applyFont="1" applyFill="1" applyBorder="1" applyAlignment="1">
      <alignment horizontal="center"/>
    </xf>
    <xf numFmtId="167" fontId="1" fillId="2" borderId="0" xfId="0" applyNumberFormat="1" applyFont="1" applyFill="1"/>
    <xf numFmtId="167" fontId="1" fillId="2" borderId="1" xfId="0" applyNumberFormat="1" applyFont="1" applyFill="1" applyBorder="1"/>
    <xf numFmtId="167" fontId="1" fillId="2" borderId="6" xfId="0" applyNumberFormat="1" applyFont="1" applyFill="1" applyBorder="1"/>
    <xf numFmtId="0" fontId="1" fillId="0" borderId="2" xfId="0" applyFont="1" applyBorder="1" applyAlignment="1">
      <alignment horizontal="left"/>
    </xf>
    <xf numFmtId="0" fontId="1" fillId="0" borderId="2" xfId="0" applyFont="1" applyBorder="1"/>
    <xf numFmtId="0" fontId="1" fillId="2" borderId="0" xfId="0" applyFont="1" applyFill="1"/>
    <xf numFmtId="0" fontId="1" fillId="2" borderId="23" xfId="0" applyFont="1" applyFill="1" applyBorder="1"/>
    <xf numFmtId="0" fontId="1" fillId="5" borderId="26" xfId="0" applyFont="1" applyFill="1" applyBorder="1" applyAlignment="1">
      <alignment horizontal="center" vertical="top" wrapText="1"/>
    </xf>
    <xf numFmtId="0" fontId="1" fillId="5" borderId="27" xfId="0" applyFont="1" applyFill="1" applyBorder="1" applyAlignment="1">
      <alignment horizontal="left" vertical="top" wrapText="1" indent="1"/>
    </xf>
    <xf numFmtId="0" fontId="1" fillId="5" borderId="21" xfId="0" quotePrefix="1" applyFont="1" applyFill="1" applyBorder="1" applyAlignment="1">
      <alignment vertical="top" wrapText="1"/>
    </xf>
    <xf numFmtId="0" fontId="1" fillId="5" borderId="28" xfId="0" applyFont="1" applyFill="1" applyBorder="1" applyAlignment="1">
      <alignment horizontal="left" vertical="top" wrapText="1" indent="1"/>
    </xf>
    <xf numFmtId="0" fontId="1" fillId="5" borderId="24" xfId="0" quotePrefix="1" applyFont="1" applyFill="1" applyBorder="1" applyAlignment="1">
      <alignment vertical="top" wrapText="1"/>
    </xf>
    <xf numFmtId="0" fontId="1" fillId="5" borderId="24" xfId="0" applyFont="1" applyFill="1" applyBorder="1" applyAlignment="1">
      <alignment vertical="top" wrapText="1"/>
    </xf>
    <xf numFmtId="0" fontId="1" fillId="5" borderId="21" xfId="0" applyFont="1" applyFill="1" applyBorder="1" applyAlignment="1">
      <alignment vertical="top" wrapText="1"/>
    </xf>
    <xf numFmtId="0" fontId="1" fillId="5" borderId="26" xfId="0" applyFont="1" applyFill="1" applyBorder="1" applyAlignment="1">
      <alignment vertical="top" wrapText="1"/>
    </xf>
    <xf numFmtId="0" fontId="6" fillId="2" borderId="0" xfId="0" applyFont="1" applyFill="1"/>
    <xf numFmtId="0" fontId="15" fillId="5" borderId="1" xfId="0" applyFont="1" applyFill="1" applyBorder="1" applyAlignment="1">
      <alignment horizontal="left" vertical="top"/>
    </xf>
    <xf numFmtId="0" fontId="15" fillId="5" borderId="0" xfId="0" applyFont="1" applyFill="1" applyAlignment="1">
      <alignment horizontal="left" vertical="top"/>
    </xf>
    <xf numFmtId="0" fontId="15" fillId="5" borderId="6" xfId="0" applyFont="1" applyFill="1" applyBorder="1" applyAlignment="1">
      <alignment horizontal="left" vertical="top"/>
    </xf>
    <xf numFmtId="0" fontId="0" fillId="5" borderId="1" xfId="0" applyFill="1" applyBorder="1" applyAlignment="1">
      <alignment horizontal="left" vertical="top"/>
    </xf>
    <xf numFmtId="0" fontId="0" fillId="5" borderId="0" xfId="0" applyFill="1" applyAlignment="1">
      <alignment horizontal="left" vertical="top"/>
    </xf>
    <xf numFmtId="0" fontId="0" fillId="5" borderId="6" xfId="0" applyFill="1" applyBorder="1" applyAlignment="1">
      <alignment horizontal="left" vertical="top"/>
    </xf>
    <xf numFmtId="0" fontId="0" fillId="0" borderId="0" xfId="0" applyAlignment="1">
      <alignment horizontal="left" vertical="top"/>
    </xf>
    <xf numFmtId="0" fontId="0" fillId="0" borderId="6" xfId="0" applyBorder="1" applyAlignment="1">
      <alignment horizontal="left" vertical="top"/>
    </xf>
    <xf numFmtId="0" fontId="0" fillId="0" borderId="1" xfId="0" applyBorder="1" applyAlignment="1">
      <alignment horizontal="left" vertical="top"/>
    </xf>
    <xf numFmtId="0" fontId="30" fillId="2" borderId="0" xfId="0" applyFont="1" applyFill="1"/>
    <xf numFmtId="0" fontId="30" fillId="2" borderId="0" xfId="0" quotePrefix="1" applyFont="1" applyFill="1"/>
    <xf numFmtId="0" fontId="26" fillId="7" borderId="10" xfId="0" applyFont="1" applyFill="1" applyBorder="1"/>
    <xf numFmtId="0" fontId="26" fillId="7" borderId="13" xfId="0" applyFont="1" applyFill="1" applyBorder="1"/>
    <xf numFmtId="0" fontId="26" fillId="7" borderId="29" xfId="0" applyFont="1" applyFill="1" applyBorder="1"/>
    <xf numFmtId="0" fontId="25" fillId="5" borderId="10" xfId="0" applyFont="1" applyFill="1" applyBorder="1" applyAlignment="1">
      <alignment horizontal="center"/>
    </xf>
    <xf numFmtId="0" fontId="25" fillId="5" borderId="13" xfId="0" applyFont="1" applyFill="1" applyBorder="1" applyAlignment="1">
      <alignment horizontal="center"/>
    </xf>
    <xf numFmtId="0" fontId="25" fillId="5" borderId="29" xfId="0" applyFont="1" applyFill="1" applyBorder="1" applyAlignment="1">
      <alignment horizontal="center"/>
    </xf>
    <xf numFmtId="0" fontId="2" fillId="0" borderId="11" xfId="0" applyFont="1" applyBorder="1" applyAlignment="1">
      <alignment horizontal="left" vertical="top" wrapText="1"/>
    </xf>
    <xf numFmtId="0" fontId="2" fillId="0" borderId="12" xfId="0" applyFont="1" applyBorder="1" applyAlignment="1">
      <alignment horizontal="left" vertical="top" wrapText="1"/>
    </xf>
    <xf numFmtId="0" fontId="2" fillId="0" borderId="25" xfId="0" applyFont="1" applyBorder="1" applyAlignment="1">
      <alignment horizontal="left" vertical="top" wrapText="1"/>
    </xf>
    <xf numFmtId="0" fontId="2" fillId="0" borderId="1" xfId="0" applyFont="1" applyBorder="1" applyAlignment="1">
      <alignment horizontal="left" vertical="top" wrapText="1"/>
    </xf>
    <xf numFmtId="0" fontId="2" fillId="0" borderId="0" xfId="0" applyFont="1" applyAlignment="1">
      <alignment horizontal="left" vertical="top" wrapText="1"/>
    </xf>
    <xf numFmtId="0" fontId="2" fillId="0" borderId="6" xfId="0" applyFont="1" applyBorder="1" applyAlignment="1">
      <alignment horizontal="left" vertical="top" wrapText="1"/>
    </xf>
    <xf numFmtId="0" fontId="2" fillId="0" borderId="7" xfId="0" applyFont="1" applyBorder="1" applyAlignment="1">
      <alignment horizontal="left" vertical="top" wrapText="1"/>
    </xf>
    <xf numFmtId="0" fontId="2" fillId="0" borderId="8" xfId="0" applyFont="1" applyBorder="1" applyAlignment="1">
      <alignment horizontal="left" vertical="top" wrapText="1"/>
    </xf>
    <xf numFmtId="0" fontId="2" fillId="0" borderId="9" xfId="0" applyFont="1" applyBorder="1" applyAlignment="1">
      <alignment horizontal="left" vertical="top" wrapText="1"/>
    </xf>
    <xf numFmtId="0" fontId="2" fillId="5" borderId="11" xfId="0" applyFont="1" applyFill="1" applyBorder="1" applyAlignment="1">
      <alignment horizontal="left" vertical="top" wrapText="1"/>
    </xf>
    <xf numFmtId="0" fontId="2" fillId="5" borderId="12" xfId="0" applyFont="1" applyFill="1" applyBorder="1" applyAlignment="1">
      <alignment horizontal="left" vertical="top" wrapText="1"/>
    </xf>
    <xf numFmtId="0" fontId="2" fillId="5" borderId="25" xfId="0" applyFont="1" applyFill="1" applyBorder="1" applyAlignment="1">
      <alignment horizontal="left" vertical="top" wrapText="1"/>
    </xf>
    <xf numFmtId="0" fontId="2" fillId="5" borderId="1" xfId="0" applyFont="1" applyFill="1" applyBorder="1" applyAlignment="1">
      <alignment horizontal="left" vertical="top" wrapText="1"/>
    </xf>
    <xf numFmtId="0" fontId="2" fillId="5" borderId="0" xfId="0" applyFont="1" applyFill="1" applyAlignment="1">
      <alignment horizontal="left" vertical="top" wrapText="1"/>
    </xf>
    <xf numFmtId="0" fontId="2" fillId="5" borderId="6" xfId="0" applyFont="1" applyFill="1" applyBorder="1" applyAlignment="1">
      <alignment horizontal="left" vertical="top" wrapText="1"/>
    </xf>
    <xf numFmtId="0" fontId="2" fillId="5" borderId="7" xfId="0" applyFont="1" applyFill="1" applyBorder="1" applyAlignment="1">
      <alignment horizontal="left" vertical="top" wrapText="1"/>
    </xf>
    <xf numFmtId="0" fontId="2" fillId="5" borderId="8" xfId="0" applyFont="1" applyFill="1" applyBorder="1" applyAlignment="1">
      <alignment horizontal="left" vertical="top" wrapText="1"/>
    </xf>
    <xf numFmtId="0" fontId="2" fillId="5" borderId="9" xfId="0" applyFont="1" applyFill="1" applyBorder="1" applyAlignment="1">
      <alignment horizontal="left" vertical="top" wrapText="1"/>
    </xf>
    <xf numFmtId="0" fontId="2" fillId="4" borderId="13" xfId="0" applyFont="1" applyFill="1" applyBorder="1" applyAlignment="1">
      <alignment horizontal="left"/>
    </xf>
    <xf numFmtId="0" fontId="2" fillId="4" borderId="29" xfId="0" applyFont="1" applyFill="1" applyBorder="1" applyAlignment="1">
      <alignment horizontal="left"/>
    </xf>
    <xf numFmtId="0" fontId="2" fillId="5" borderId="11" xfId="0" applyFont="1" applyFill="1" applyBorder="1" applyAlignment="1">
      <alignment horizontal="center" vertical="center"/>
    </xf>
    <xf numFmtId="0" fontId="2" fillId="5" borderId="25" xfId="0" applyFont="1" applyFill="1" applyBorder="1" applyAlignment="1">
      <alignment horizontal="center" vertical="center"/>
    </xf>
    <xf numFmtId="0" fontId="2" fillId="5" borderId="1" xfId="0" applyFont="1" applyFill="1" applyBorder="1" applyAlignment="1">
      <alignment horizontal="center" vertical="center"/>
    </xf>
    <xf numFmtId="0" fontId="2" fillId="5" borderId="6" xfId="0" applyFont="1" applyFill="1" applyBorder="1" applyAlignment="1">
      <alignment horizontal="center" vertical="center"/>
    </xf>
    <xf numFmtId="0" fontId="2" fillId="5" borderId="7" xfId="0" applyFont="1" applyFill="1" applyBorder="1" applyAlignment="1">
      <alignment horizontal="center" vertical="center"/>
    </xf>
    <xf numFmtId="0" fontId="2" fillId="5" borderId="9" xfId="0" applyFont="1" applyFill="1" applyBorder="1" applyAlignment="1">
      <alignment horizontal="center" vertical="center"/>
    </xf>
    <xf numFmtId="0" fontId="2" fillId="5" borderId="11" xfId="0" applyFont="1" applyFill="1" applyBorder="1" applyAlignment="1">
      <alignment horizontal="left" vertical="center"/>
    </xf>
    <xf numFmtId="0" fontId="2" fillId="5" borderId="12" xfId="0" applyFont="1" applyFill="1" applyBorder="1" applyAlignment="1">
      <alignment horizontal="left" vertical="center"/>
    </xf>
    <xf numFmtId="0" fontId="2" fillId="5" borderId="1" xfId="0" applyFont="1" applyFill="1" applyBorder="1" applyAlignment="1">
      <alignment horizontal="left" vertical="center"/>
    </xf>
    <xf numFmtId="0" fontId="2" fillId="5" borderId="0" xfId="0" applyFont="1" applyFill="1" applyAlignment="1">
      <alignment horizontal="left" vertical="center"/>
    </xf>
    <xf numFmtId="0" fontId="2" fillId="5" borderId="7" xfId="0" applyFont="1" applyFill="1" applyBorder="1" applyAlignment="1">
      <alignment horizontal="left" vertical="center"/>
    </xf>
    <xf numFmtId="0" fontId="2" fillId="5" borderId="8" xfId="0" applyFont="1" applyFill="1" applyBorder="1" applyAlignment="1">
      <alignment horizontal="left" vertical="center"/>
    </xf>
    <xf numFmtId="0" fontId="0" fillId="0" borderId="1" xfId="0" quotePrefix="1" applyBorder="1" applyAlignment="1">
      <alignment horizontal="left"/>
    </xf>
    <xf numFmtId="0" fontId="0" fillId="0" borderId="0" xfId="0" applyAlignment="1">
      <alignment horizontal="left"/>
    </xf>
    <xf numFmtId="0" fontId="0" fillId="0" borderId="6" xfId="0" applyBorder="1" applyAlignment="1">
      <alignment horizontal="left"/>
    </xf>
    <xf numFmtId="0" fontId="0" fillId="0" borderId="7" xfId="0" quotePrefix="1" applyBorder="1" applyAlignment="1">
      <alignment horizontal="left"/>
    </xf>
    <xf numFmtId="0" fontId="0" fillId="0" borderId="8" xfId="0" applyBorder="1" applyAlignment="1">
      <alignment horizontal="left"/>
    </xf>
    <xf numFmtId="0" fontId="0" fillId="0" borderId="9" xfId="0" applyBorder="1" applyAlignment="1">
      <alignment horizontal="left"/>
    </xf>
    <xf numFmtId="0" fontId="0" fillId="0" borderId="1" xfId="0" applyBorder="1" applyAlignment="1">
      <alignment horizontal="left"/>
    </xf>
    <xf numFmtId="0" fontId="2" fillId="0" borderId="1" xfId="0" applyFont="1" applyBorder="1" applyAlignment="1">
      <alignment horizontal="left"/>
    </xf>
    <xf numFmtId="0" fontId="2" fillId="0" borderId="0" xfId="0" applyFont="1" applyAlignment="1">
      <alignment horizontal="left"/>
    </xf>
    <xf numFmtId="0" fontId="2" fillId="0" borderId="6" xfId="0" applyFont="1" applyBorder="1" applyAlignment="1">
      <alignment horizontal="left"/>
    </xf>
    <xf numFmtId="0" fontId="1" fillId="0" borderId="1" xfId="0" quotePrefix="1" applyFont="1" applyBorder="1" applyAlignment="1">
      <alignment horizontal="left"/>
    </xf>
    <xf numFmtId="0" fontId="1" fillId="0" borderId="0" xfId="0" applyFont="1" applyAlignment="1">
      <alignment horizontal="left"/>
    </xf>
    <xf numFmtId="0" fontId="1" fillId="0" borderId="6" xfId="0" applyFont="1" applyBorder="1" applyAlignment="1">
      <alignment horizontal="left"/>
    </xf>
    <xf numFmtId="0" fontId="0" fillId="0" borderId="11" xfId="0" applyBorder="1" applyAlignment="1">
      <alignment horizontal="left"/>
    </xf>
    <xf numFmtId="0" fontId="0" fillId="0" borderId="12" xfId="0" applyBorder="1" applyAlignment="1">
      <alignment horizontal="left"/>
    </xf>
    <xf numFmtId="0" fontId="0" fillId="0" borderId="25" xfId="0" applyBorder="1" applyAlignment="1">
      <alignment horizontal="left"/>
    </xf>
    <xf numFmtId="0" fontId="1" fillId="0" borderId="11" xfId="0" applyFont="1" applyBorder="1" applyAlignment="1">
      <alignment horizontal="left" vertical="center" wrapText="1"/>
    </xf>
    <xf numFmtId="0" fontId="1" fillId="0" borderId="12" xfId="0" applyFont="1" applyBorder="1" applyAlignment="1">
      <alignment horizontal="left" vertical="center" wrapText="1"/>
    </xf>
    <xf numFmtId="0" fontId="1" fillId="0" borderId="25" xfId="0" applyFont="1" applyBorder="1" applyAlignment="1">
      <alignment horizontal="left" vertical="center" wrapText="1"/>
    </xf>
    <xf numFmtId="0" fontId="1" fillId="0" borderId="1" xfId="0" applyFont="1" applyBorder="1" applyAlignment="1">
      <alignment horizontal="left" vertical="center" wrapText="1"/>
    </xf>
    <xf numFmtId="0" fontId="1" fillId="0" borderId="0" xfId="0" applyFont="1" applyAlignment="1">
      <alignment horizontal="left" vertical="center" wrapText="1"/>
    </xf>
    <xf numFmtId="0" fontId="1" fillId="0" borderId="6" xfId="0" applyFont="1" applyBorder="1" applyAlignment="1">
      <alignment horizontal="left" vertical="center" wrapText="1"/>
    </xf>
    <xf numFmtId="0" fontId="1" fillId="0" borderId="7" xfId="0" applyFont="1" applyBorder="1" applyAlignment="1">
      <alignment horizontal="left" vertical="center" wrapText="1"/>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49" fontId="1" fillId="2" borderId="11" xfId="0" applyNumberFormat="1" applyFont="1" applyFill="1" applyBorder="1" applyAlignment="1">
      <alignment horizontal="left" vertical="center" wrapText="1"/>
    </xf>
    <xf numFmtId="49" fontId="1" fillId="2" borderId="12" xfId="0" applyNumberFormat="1" applyFont="1" applyFill="1" applyBorder="1" applyAlignment="1">
      <alignment horizontal="left" vertical="center" wrapText="1"/>
    </xf>
    <xf numFmtId="49" fontId="1" fillId="2" borderId="25" xfId="0" applyNumberFormat="1" applyFont="1" applyFill="1" applyBorder="1" applyAlignment="1">
      <alignment horizontal="left" vertical="center" wrapText="1"/>
    </xf>
    <xf numFmtId="49" fontId="1" fillId="2" borderId="1" xfId="0" applyNumberFormat="1" applyFont="1" applyFill="1" applyBorder="1" applyAlignment="1">
      <alignment horizontal="left" vertical="center" wrapText="1"/>
    </xf>
    <xf numFmtId="49" fontId="1" fillId="2" borderId="0" xfId="0" applyNumberFormat="1" applyFont="1" applyFill="1" applyAlignment="1">
      <alignment horizontal="left" vertical="center" wrapText="1"/>
    </xf>
    <xf numFmtId="49" fontId="1" fillId="2" borderId="6" xfId="0" applyNumberFormat="1" applyFont="1" applyFill="1" applyBorder="1" applyAlignment="1">
      <alignment horizontal="left" vertical="center" wrapText="1"/>
    </xf>
    <xf numFmtId="49" fontId="1" fillId="2" borderId="7" xfId="0" applyNumberFormat="1" applyFont="1" applyFill="1" applyBorder="1" applyAlignment="1">
      <alignment horizontal="left" vertical="center" wrapText="1"/>
    </xf>
    <xf numFmtId="49" fontId="1" fillId="2" borderId="8" xfId="0" applyNumberFormat="1" applyFont="1" applyFill="1" applyBorder="1" applyAlignment="1">
      <alignment horizontal="left" vertical="center" wrapText="1"/>
    </xf>
    <xf numFmtId="49" fontId="1" fillId="2" borderId="9" xfId="0" applyNumberFormat="1" applyFont="1" applyFill="1" applyBorder="1" applyAlignment="1">
      <alignment horizontal="left" vertical="center" wrapText="1"/>
    </xf>
    <xf numFmtId="0" fontId="2" fillId="2" borderId="10" xfId="0" applyFont="1" applyFill="1" applyBorder="1" applyAlignment="1">
      <alignment horizontal="left"/>
    </xf>
    <xf numFmtId="0" fontId="2" fillId="2" borderId="13" xfId="0" applyFont="1" applyFill="1" applyBorder="1" applyAlignment="1">
      <alignment horizontal="left"/>
    </xf>
    <xf numFmtId="0" fontId="2" fillId="2" borderId="29" xfId="0" applyFont="1" applyFill="1" applyBorder="1" applyAlignment="1">
      <alignment horizontal="left"/>
    </xf>
    <xf numFmtId="0" fontId="2" fillId="2" borderId="4" xfId="0" applyFont="1" applyFill="1" applyBorder="1" applyAlignment="1">
      <alignment horizontal="left" vertical="center"/>
    </xf>
    <xf numFmtId="0" fontId="2" fillId="2" borderId="3" xfId="0" applyFont="1" applyFill="1" applyBorder="1" applyAlignment="1">
      <alignment horizontal="left" vertical="center"/>
    </xf>
    <xf numFmtId="0" fontId="2" fillId="2" borderId="5" xfId="0" applyFont="1" applyFill="1" applyBorder="1" applyAlignment="1">
      <alignment horizontal="left" vertical="center"/>
    </xf>
    <xf numFmtId="0" fontId="29" fillId="2" borderId="2" xfId="0" applyFont="1" applyFill="1" applyBorder="1" applyAlignment="1">
      <alignment horizontal="center"/>
    </xf>
    <xf numFmtId="0" fontId="1" fillId="8" borderId="2" xfId="0" applyFont="1" applyFill="1" applyBorder="1" applyAlignment="1">
      <alignment horizontal="center" wrapText="1"/>
    </xf>
    <xf numFmtId="167" fontId="0" fillId="0" borderId="2" xfId="2" applyNumberFormat="1" applyFont="1" applyFill="1" applyBorder="1" applyAlignment="1">
      <alignment horizontal="center"/>
    </xf>
    <xf numFmtId="0" fontId="2" fillId="0" borderId="4" xfId="0" applyFont="1" applyBorder="1" applyAlignment="1">
      <alignment horizontal="left" vertical="top" wrapText="1"/>
    </xf>
    <xf numFmtId="0" fontId="2" fillId="0" borderId="3" xfId="0" applyFont="1" applyBorder="1" applyAlignment="1">
      <alignment horizontal="left" vertical="top" wrapText="1"/>
    </xf>
    <xf numFmtId="0" fontId="2" fillId="0" borderId="5" xfId="0" applyFont="1" applyBorder="1" applyAlignment="1">
      <alignment horizontal="left" vertical="top" wrapText="1"/>
    </xf>
    <xf numFmtId="0" fontId="2" fillId="0" borderId="4" xfId="0" applyFont="1" applyBorder="1" applyAlignment="1">
      <alignment horizontal="left" vertical="top"/>
    </xf>
    <xf numFmtId="0" fontId="2" fillId="0" borderId="3" xfId="0" applyFont="1" applyBorder="1" applyAlignment="1">
      <alignment horizontal="left" vertical="top"/>
    </xf>
    <xf numFmtId="0" fontId="2" fillId="0" borderId="5" xfId="0" applyFont="1" applyBorder="1" applyAlignment="1">
      <alignment horizontal="left" vertical="top"/>
    </xf>
    <xf numFmtId="0" fontId="2" fillId="0" borderId="0" xfId="0" applyFont="1" applyAlignment="1">
      <alignment horizontal="right"/>
    </xf>
    <xf numFmtId="0" fontId="2" fillId="2" borderId="2" xfId="0" applyFont="1" applyFill="1" applyBorder="1" applyAlignment="1">
      <alignment horizont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25"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2" xfId="0" applyFont="1" applyBorder="1" applyAlignment="1">
      <alignment horizontal="center" vertical="top"/>
    </xf>
    <xf numFmtId="0" fontId="2" fillId="0" borderId="4" xfId="0" applyFont="1" applyBorder="1" applyAlignment="1">
      <alignment horizontal="center"/>
    </xf>
    <xf numFmtId="0" fontId="2" fillId="0" borderId="5" xfId="0" applyFont="1" applyBorder="1" applyAlignment="1">
      <alignment horizontal="center"/>
    </xf>
    <xf numFmtId="9" fontId="0" fillId="0" borderId="4" xfId="2" applyFont="1" applyFill="1" applyBorder="1" applyAlignment="1">
      <alignment horizontal="center" vertical="center"/>
    </xf>
    <xf numFmtId="9" fontId="0" fillId="0" borderId="5" xfId="2" applyFont="1" applyFill="1" applyBorder="1" applyAlignment="1">
      <alignment horizontal="center" vertical="center"/>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1"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2" xfId="0" applyFont="1" applyBorder="1" applyAlignment="1">
      <alignment horizontal="center"/>
    </xf>
    <xf numFmtId="0" fontId="2" fillId="0" borderId="11" xfId="0" applyFont="1" applyBorder="1" applyAlignment="1">
      <alignment horizontal="left"/>
    </xf>
    <xf numFmtId="0" fontId="2" fillId="0" borderId="12" xfId="0" applyFont="1" applyBorder="1" applyAlignment="1">
      <alignment horizontal="left"/>
    </xf>
    <xf numFmtId="0" fontId="2" fillId="0" borderId="25" xfId="0" applyFont="1" applyBorder="1" applyAlignment="1">
      <alignment horizontal="left"/>
    </xf>
    <xf numFmtId="0" fontId="1" fillId="5" borderId="30" xfId="0" applyFont="1" applyFill="1" applyBorder="1" applyAlignment="1">
      <alignment horizontal="left" vertical="top" wrapText="1" indent="1"/>
    </xf>
    <xf numFmtId="0" fontId="1" fillId="5" borderId="28" xfId="0" applyFont="1" applyFill="1" applyBorder="1" applyAlignment="1">
      <alignment horizontal="left" vertical="top" wrapText="1" indent="1"/>
    </xf>
    <xf numFmtId="0" fontId="1" fillId="5" borderId="30" xfId="0" applyFont="1" applyFill="1" applyBorder="1" applyAlignment="1">
      <alignment vertical="top" wrapText="1"/>
    </xf>
    <xf numFmtId="0" fontId="1" fillId="5" borderId="28" xfId="0" applyFont="1" applyFill="1" applyBorder="1" applyAlignment="1">
      <alignment vertical="top" wrapText="1"/>
    </xf>
    <xf numFmtId="0" fontId="32" fillId="5" borderId="17" xfId="0" applyFont="1" applyFill="1" applyBorder="1" applyAlignment="1">
      <alignment horizontal="left" vertical="top"/>
    </xf>
    <xf numFmtId="0" fontId="32" fillId="5" borderId="18" xfId="0" applyFont="1" applyFill="1" applyBorder="1" applyAlignment="1">
      <alignment horizontal="left" vertical="top"/>
    </xf>
    <xf numFmtId="0" fontId="32" fillId="5" borderId="19" xfId="0" applyFont="1" applyFill="1" applyBorder="1" applyAlignment="1">
      <alignment horizontal="left" vertical="top"/>
    </xf>
    <xf numFmtId="0" fontId="32" fillId="5" borderId="22" xfId="0" applyFont="1" applyFill="1" applyBorder="1" applyAlignment="1">
      <alignment horizontal="left" vertical="top"/>
    </xf>
    <xf numFmtId="0" fontId="32" fillId="5" borderId="23" xfId="0" applyFont="1" applyFill="1" applyBorder="1" applyAlignment="1">
      <alignment horizontal="left" vertical="top"/>
    </xf>
    <xf numFmtId="0" fontId="32" fillId="5" borderId="24" xfId="0" applyFont="1" applyFill="1" applyBorder="1" applyAlignment="1">
      <alignment horizontal="left" vertical="top"/>
    </xf>
    <xf numFmtId="0" fontId="1" fillId="5" borderId="27" xfId="0" applyFont="1" applyFill="1" applyBorder="1" applyAlignment="1">
      <alignment horizontal="left" vertical="top" wrapText="1" indent="1"/>
    </xf>
    <xf numFmtId="0" fontId="1" fillId="5" borderId="27" xfId="0" applyFont="1" applyFill="1" applyBorder="1" applyAlignment="1">
      <alignment vertical="top" wrapText="1"/>
    </xf>
    <xf numFmtId="0" fontId="1" fillId="2" borderId="0" xfId="0" applyFont="1" applyFill="1" applyAlignment="1">
      <alignment horizontal="center"/>
    </xf>
    <xf numFmtId="0" fontId="2" fillId="5" borderId="30" xfId="0" applyFont="1" applyFill="1" applyBorder="1" applyAlignment="1">
      <alignment horizontal="left" vertical="top" wrapText="1"/>
    </xf>
    <xf numFmtId="0" fontId="2" fillId="5" borderId="28" xfId="0" applyFont="1" applyFill="1" applyBorder="1" applyAlignment="1">
      <alignment horizontal="left" vertical="top" wrapText="1"/>
    </xf>
    <xf numFmtId="0" fontId="2" fillId="2" borderId="0" xfId="0" applyFont="1" applyFill="1" applyAlignment="1">
      <alignment horizontal="center" vertical="top" wrapText="1"/>
    </xf>
    <xf numFmtId="0" fontId="2" fillId="5" borderId="27" xfId="0" applyFont="1" applyFill="1" applyBorder="1" applyAlignment="1">
      <alignment horizontal="center" vertical="top" wrapText="1"/>
    </xf>
    <xf numFmtId="0" fontId="2" fillId="5" borderId="28" xfId="0" applyFont="1" applyFill="1" applyBorder="1" applyAlignment="1">
      <alignment horizontal="center" vertical="top" wrapText="1"/>
    </xf>
    <xf numFmtId="0" fontId="18" fillId="5" borderId="14" xfId="0" applyFont="1" applyFill="1" applyBorder="1" applyAlignment="1">
      <alignment horizontal="left"/>
    </xf>
    <xf numFmtId="0" fontId="18" fillId="5" borderId="15" xfId="0" applyFont="1" applyFill="1" applyBorder="1" applyAlignment="1">
      <alignment horizontal="left"/>
    </xf>
    <xf numFmtId="0" fontId="18" fillId="5" borderId="16" xfId="0" applyFont="1" applyFill="1" applyBorder="1" applyAlignment="1">
      <alignment horizontal="left"/>
    </xf>
  </cellXfs>
  <cellStyles count="3">
    <cellStyle name="Hyperlink" xfId="1" builtinId="8"/>
    <cellStyle name="Normal" xfId="0" builtinId="0"/>
    <cellStyle name="Per 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AE3177-AC80-4B4F-A9B5-79735A96B6D6}">
  <sheetPr>
    <pageSetUpPr fitToPage="1"/>
  </sheetPr>
  <dimension ref="A1:P43"/>
  <sheetViews>
    <sheetView topLeftCell="A46" zoomScale="80" workbookViewId="0">
      <selection activeCell="B1" sqref="B1:H1"/>
    </sheetView>
  </sheetViews>
  <sheetFormatPr defaultRowHeight="15.5" x14ac:dyDescent="0.35"/>
  <cols>
    <col min="1" max="1" width="5.53515625" customWidth="1"/>
  </cols>
  <sheetData>
    <row r="1" spans="1:16" ht="20" x14ac:dyDescent="0.4">
      <c r="A1" s="123"/>
      <c r="B1" s="184" t="s">
        <v>242</v>
      </c>
      <c r="C1" s="185"/>
      <c r="D1" s="185"/>
      <c r="E1" s="185"/>
      <c r="F1" s="185"/>
      <c r="G1" s="185"/>
      <c r="H1" s="186"/>
      <c r="I1" s="124"/>
      <c r="J1" s="124"/>
      <c r="K1" s="124"/>
      <c r="L1" s="124"/>
      <c r="M1" s="124"/>
      <c r="N1" s="124"/>
      <c r="O1" s="124"/>
      <c r="P1" s="125"/>
    </row>
    <row r="2" spans="1:16" x14ac:dyDescent="0.35">
      <c r="A2" s="126"/>
      <c r="B2" s="34"/>
      <c r="C2" s="34"/>
      <c r="D2" s="34"/>
      <c r="E2" s="34"/>
      <c r="F2" s="34"/>
      <c r="G2" s="34"/>
      <c r="H2" s="34"/>
      <c r="I2" s="34"/>
      <c r="J2" s="34"/>
      <c r="K2" s="34"/>
      <c r="L2" s="34"/>
      <c r="M2" s="34"/>
      <c r="N2" s="34"/>
      <c r="O2" s="34"/>
      <c r="P2" s="127"/>
    </row>
    <row r="3" spans="1:16" ht="18" x14ac:dyDescent="0.4">
      <c r="A3" s="126"/>
      <c r="B3" s="187" t="s">
        <v>0</v>
      </c>
      <c r="C3" s="188"/>
      <c r="D3" s="189"/>
      <c r="E3" s="34"/>
      <c r="F3" s="34"/>
      <c r="G3" s="34"/>
      <c r="H3" s="34"/>
      <c r="I3" s="34"/>
      <c r="J3" s="34"/>
      <c r="K3" s="34"/>
      <c r="L3" s="34"/>
      <c r="M3" s="34"/>
      <c r="N3" s="34"/>
      <c r="O3" s="34"/>
      <c r="P3" s="127"/>
    </row>
    <row r="4" spans="1:16" x14ac:dyDescent="0.35">
      <c r="A4" s="126"/>
      <c r="B4" s="34"/>
      <c r="C4" s="34"/>
      <c r="D4" s="34"/>
      <c r="E4" s="34"/>
      <c r="F4" s="34"/>
      <c r="G4" s="34"/>
      <c r="H4" s="34"/>
      <c r="I4" s="34"/>
      <c r="J4" s="34"/>
      <c r="K4" s="34"/>
      <c r="L4" s="34"/>
      <c r="M4" s="34"/>
      <c r="N4" s="34"/>
      <c r="O4" s="34"/>
      <c r="P4" s="127"/>
    </row>
    <row r="5" spans="1:16" ht="15" customHeight="1" x14ac:dyDescent="0.35">
      <c r="A5" s="126"/>
      <c r="B5" s="199" t="s">
        <v>1</v>
      </c>
      <c r="C5" s="200"/>
      <c r="D5" s="200"/>
      <c r="E5" s="200"/>
      <c r="F5" s="200"/>
      <c r="G5" s="200"/>
      <c r="H5" s="200"/>
      <c r="I5" s="200"/>
      <c r="J5" s="200"/>
      <c r="K5" s="200"/>
      <c r="L5" s="200"/>
      <c r="M5" s="200"/>
      <c r="N5" s="201"/>
      <c r="O5" s="34"/>
      <c r="P5" s="127"/>
    </row>
    <row r="6" spans="1:16" ht="15" customHeight="1" x14ac:dyDescent="0.35">
      <c r="A6" s="126"/>
      <c r="B6" s="202"/>
      <c r="C6" s="203"/>
      <c r="D6" s="203"/>
      <c r="E6" s="203"/>
      <c r="F6" s="203"/>
      <c r="G6" s="203"/>
      <c r="H6" s="203"/>
      <c r="I6" s="203"/>
      <c r="J6" s="203"/>
      <c r="K6" s="203"/>
      <c r="L6" s="203"/>
      <c r="M6" s="203"/>
      <c r="N6" s="204"/>
      <c r="O6" s="34"/>
      <c r="P6" s="127"/>
    </row>
    <row r="7" spans="1:16" ht="15.75" customHeight="1" x14ac:dyDescent="0.35">
      <c r="A7" s="126"/>
      <c r="B7" s="202"/>
      <c r="C7" s="203"/>
      <c r="D7" s="203"/>
      <c r="E7" s="203"/>
      <c r="F7" s="203"/>
      <c r="G7" s="203"/>
      <c r="H7" s="203"/>
      <c r="I7" s="203"/>
      <c r="J7" s="203"/>
      <c r="K7" s="203"/>
      <c r="L7" s="203"/>
      <c r="M7" s="203"/>
      <c r="N7" s="204"/>
      <c r="O7" s="34"/>
      <c r="P7" s="127"/>
    </row>
    <row r="8" spans="1:16" ht="15.75" customHeight="1" x14ac:dyDescent="0.35">
      <c r="A8" s="126"/>
      <c r="B8" s="202"/>
      <c r="C8" s="203"/>
      <c r="D8" s="203"/>
      <c r="E8" s="203"/>
      <c r="F8" s="203"/>
      <c r="G8" s="203"/>
      <c r="H8" s="203"/>
      <c r="I8" s="203"/>
      <c r="J8" s="203"/>
      <c r="K8" s="203"/>
      <c r="L8" s="203"/>
      <c r="M8" s="203"/>
      <c r="N8" s="204"/>
      <c r="O8" s="34"/>
      <c r="P8" s="127"/>
    </row>
    <row r="9" spans="1:16" ht="15.75" customHeight="1" x14ac:dyDescent="0.35">
      <c r="A9" s="126"/>
      <c r="B9" s="202"/>
      <c r="C9" s="203"/>
      <c r="D9" s="203"/>
      <c r="E9" s="203"/>
      <c r="F9" s="203"/>
      <c r="G9" s="203"/>
      <c r="H9" s="203"/>
      <c r="I9" s="203"/>
      <c r="J9" s="203"/>
      <c r="K9" s="203"/>
      <c r="L9" s="203"/>
      <c r="M9" s="203"/>
      <c r="N9" s="204"/>
      <c r="O9" s="34"/>
      <c r="P9" s="127"/>
    </row>
    <row r="10" spans="1:16" ht="15.75" customHeight="1" x14ac:dyDescent="0.35">
      <c r="A10" s="126"/>
      <c r="B10" s="202"/>
      <c r="C10" s="203"/>
      <c r="D10" s="203"/>
      <c r="E10" s="203"/>
      <c r="F10" s="203"/>
      <c r="G10" s="203"/>
      <c r="H10" s="203"/>
      <c r="I10" s="203"/>
      <c r="J10" s="203"/>
      <c r="K10" s="203"/>
      <c r="L10" s="203"/>
      <c r="M10" s="203"/>
      <c r="N10" s="204"/>
      <c r="O10" s="34"/>
      <c r="P10" s="127"/>
    </row>
    <row r="11" spans="1:16" ht="15.75" customHeight="1" x14ac:dyDescent="0.35">
      <c r="A11" s="126"/>
      <c r="B11" s="202"/>
      <c r="C11" s="203"/>
      <c r="D11" s="203"/>
      <c r="E11" s="203"/>
      <c r="F11" s="203"/>
      <c r="G11" s="203"/>
      <c r="H11" s="203"/>
      <c r="I11" s="203"/>
      <c r="J11" s="203"/>
      <c r="K11" s="203"/>
      <c r="L11" s="203"/>
      <c r="M11" s="203"/>
      <c r="N11" s="204"/>
      <c r="O11" s="34"/>
      <c r="P11" s="127"/>
    </row>
    <row r="12" spans="1:16" ht="15.75" customHeight="1" x14ac:dyDescent="0.35">
      <c r="A12" s="126"/>
      <c r="B12" s="202"/>
      <c r="C12" s="203"/>
      <c r="D12" s="203"/>
      <c r="E12" s="203"/>
      <c r="F12" s="203"/>
      <c r="G12" s="203"/>
      <c r="H12" s="203"/>
      <c r="I12" s="203"/>
      <c r="J12" s="203"/>
      <c r="K12" s="203"/>
      <c r="L12" s="203"/>
      <c r="M12" s="203"/>
      <c r="N12" s="204"/>
      <c r="O12" s="34"/>
      <c r="P12" s="127"/>
    </row>
    <row r="13" spans="1:16" ht="15.75" customHeight="1" x14ac:dyDescent="0.35">
      <c r="A13" s="126"/>
      <c r="B13" s="202"/>
      <c r="C13" s="203"/>
      <c r="D13" s="203"/>
      <c r="E13" s="203"/>
      <c r="F13" s="203"/>
      <c r="G13" s="203"/>
      <c r="H13" s="203"/>
      <c r="I13" s="203"/>
      <c r="J13" s="203"/>
      <c r="K13" s="203"/>
      <c r="L13" s="203"/>
      <c r="M13" s="203"/>
      <c r="N13" s="204"/>
      <c r="O13" s="34"/>
      <c r="P13" s="127"/>
    </row>
    <row r="14" spans="1:16" ht="15.75" customHeight="1" x14ac:dyDescent="0.35">
      <c r="A14" s="126"/>
      <c r="B14" s="205"/>
      <c r="C14" s="206"/>
      <c r="D14" s="206"/>
      <c r="E14" s="206"/>
      <c r="F14" s="206"/>
      <c r="G14" s="206"/>
      <c r="H14" s="206"/>
      <c r="I14" s="206"/>
      <c r="J14" s="206"/>
      <c r="K14" s="206"/>
      <c r="L14" s="206"/>
      <c r="M14" s="206"/>
      <c r="N14" s="207"/>
      <c r="O14" s="34"/>
      <c r="P14" s="127"/>
    </row>
    <row r="15" spans="1:16" ht="15.75" customHeight="1" x14ac:dyDescent="0.35">
      <c r="A15" s="126"/>
      <c r="B15" s="94"/>
      <c r="C15" s="94"/>
      <c r="D15" s="94"/>
      <c r="E15" s="94"/>
      <c r="F15" s="94"/>
      <c r="G15" s="94"/>
      <c r="H15" s="94"/>
      <c r="I15" s="94"/>
      <c r="J15" s="94"/>
      <c r="K15" s="94"/>
      <c r="L15" s="94"/>
      <c r="M15" s="94"/>
      <c r="N15" s="94"/>
      <c r="O15" s="34"/>
      <c r="P15" s="127"/>
    </row>
    <row r="16" spans="1:16" x14ac:dyDescent="0.35">
      <c r="A16" s="126"/>
      <c r="B16" s="199" t="s">
        <v>2</v>
      </c>
      <c r="C16" s="200"/>
      <c r="D16" s="200"/>
      <c r="E16" s="200"/>
      <c r="F16" s="200"/>
      <c r="G16" s="200"/>
      <c r="H16" s="200"/>
      <c r="I16" s="200"/>
      <c r="J16" s="200"/>
      <c r="K16" s="200"/>
      <c r="L16" s="200"/>
      <c r="M16" s="200"/>
      <c r="N16" s="201"/>
      <c r="O16" s="34"/>
      <c r="P16" s="127"/>
    </row>
    <row r="17" spans="1:16" ht="15" customHeight="1" x14ac:dyDescent="0.35">
      <c r="A17" s="126"/>
      <c r="B17" s="202"/>
      <c r="C17" s="203"/>
      <c r="D17" s="203"/>
      <c r="E17" s="203"/>
      <c r="F17" s="203"/>
      <c r="G17" s="203"/>
      <c r="H17" s="203"/>
      <c r="I17" s="203"/>
      <c r="J17" s="203"/>
      <c r="K17" s="203"/>
      <c r="L17" s="203"/>
      <c r="M17" s="203"/>
      <c r="N17" s="204"/>
      <c r="O17" s="34"/>
      <c r="P17" s="127"/>
    </row>
    <row r="18" spans="1:16" ht="15" customHeight="1" x14ac:dyDescent="0.35">
      <c r="A18" s="126"/>
      <c r="B18" s="202"/>
      <c r="C18" s="203"/>
      <c r="D18" s="203"/>
      <c r="E18" s="203"/>
      <c r="F18" s="203"/>
      <c r="G18" s="203"/>
      <c r="H18" s="203"/>
      <c r="I18" s="203"/>
      <c r="J18" s="203"/>
      <c r="K18" s="203"/>
      <c r="L18" s="203"/>
      <c r="M18" s="203"/>
      <c r="N18" s="204"/>
      <c r="O18" s="34"/>
      <c r="P18" s="127"/>
    </row>
    <row r="19" spans="1:16" ht="15" customHeight="1" x14ac:dyDescent="0.35">
      <c r="A19" s="126"/>
      <c r="B19" s="202"/>
      <c r="C19" s="203"/>
      <c r="D19" s="203"/>
      <c r="E19" s="203"/>
      <c r="F19" s="203"/>
      <c r="G19" s="203"/>
      <c r="H19" s="203"/>
      <c r="I19" s="203"/>
      <c r="J19" s="203"/>
      <c r="K19" s="203"/>
      <c r="L19" s="203"/>
      <c r="M19" s="203"/>
      <c r="N19" s="204"/>
      <c r="O19" s="34"/>
      <c r="P19" s="127"/>
    </row>
    <row r="20" spans="1:16" ht="15" customHeight="1" x14ac:dyDescent="0.35">
      <c r="A20" s="126"/>
      <c r="B20" s="205"/>
      <c r="C20" s="206"/>
      <c r="D20" s="206"/>
      <c r="E20" s="206"/>
      <c r="F20" s="206"/>
      <c r="G20" s="206"/>
      <c r="H20" s="206"/>
      <c r="I20" s="206"/>
      <c r="J20" s="206"/>
      <c r="K20" s="206"/>
      <c r="L20" s="206"/>
      <c r="M20" s="206"/>
      <c r="N20" s="207"/>
      <c r="O20" s="34"/>
      <c r="P20" s="127"/>
    </row>
    <row r="21" spans="1:16" ht="15" customHeight="1" x14ac:dyDescent="0.35">
      <c r="A21" s="126"/>
      <c r="B21" s="95"/>
      <c r="C21" s="95"/>
      <c r="D21" s="95"/>
      <c r="E21" s="95"/>
      <c r="F21" s="95"/>
      <c r="G21" s="95"/>
      <c r="H21" s="95"/>
      <c r="I21" s="95"/>
      <c r="J21" s="95"/>
      <c r="K21" s="95"/>
      <c r="L21" s="95"/>
      <c r="M21" s="95"/>
      <c r="N21" s="95"/>
      <c r="O21" s="34"/>
      <c r="P21" s="127"/>
    </row>
    <row r="22" spans="1:16" ht="15" customHeight="1" x14ac:dyDescent="0.35">
      <c r="A22" s="126"/>
      <c r="B22" s="199" t="s">
        <v>3</v>
      </c>
      <c r="C22" s="200"/>
      <c r="D22" s="200"/>
      <c r="E22" s="200"/>
      <c r="F22" s="200"/>
      <c r="G22" s="200"/>
      <c r="H22" s="200"/>
      <c r="I22" s="200"/>
      <c r="J22" s="200"/>
      <c r="K22" s="200"/>
      <c r="L22" s="200"/>
      <c r="M22" s="200"/>
      <c r="N22" s="201"/>
      <c r="O22" s="34"/>
      <c r="P22" s="127"/>
    </row>
    <row r="23" spans="1:16" ht="15.75" customHeight="1" x14ac:dyDescent="0.35">
      <c r="A23" s="126"/>
      <c r="B23" s="202"/>
      <c r="C23" s="203"/>
      <c r="D23" s="203"/>
      <c r="E23" s="203"/>
      <c r="F23" s="203"/>
      <c r="G23" s="203"/>
      <c r="H23" s="203"/>
      <c r="I23" s="203"/>
      <c r="J23" s="203"/>
      <c r="K23" s="203"/>
      <c r="L23" s="203"/>
      <c r="M23" s="203"/>
      <c r="N23" s="204"/>
      <c r="O23" s="34"/>
      <c r="P23" s="127"/>
    </row>
    <row r="24" spans="1:16" ht="15" customHeight="1" x14ac:dyDescent="0.35">
      <c r="A24" s="126"/>
      <c r="B24" s="202"/>
      <c r="C24" s="203"/>
      <c r="D24" s="203"/>
      <c r="E24" s="203"/>
      <c r="F24" s="203"/>
      <c r="G24" s="203"/>
      <c r="H24" s="203"/>
      <c r="I24" s="203"/>
      <c r="J24" s="203"/>
      <c r="K24" s="203"/>
      <c r="L24" s="203"/>
      <c r="M24" s="203"/>
      <c r="N24" s="204"/>
      <c r="O24" s="34"/>
      <c r="P24" s="127"/>
    </row>
    <row r="25" spans="1:16" ht="15" customHeight="1" x14ac:dyDescent="0.35">
      <c r="A25" s="126"/>
      <c r="B25" s="202"/>
      <c r="C25" s="203"/>
      <c r="D25" s="203"/>
      <c r="E25" s="203"/>
      <c r="F25" s="203"/>
      <c r="G25" s="203"/>
      <c r="H25" s="203"/>
      <c r="I25" s="203"/>
      <c r="J25" s="203"/>
      <c r="K25" s="203"/>
      <c r="L25" s="203"/>
      <c r="M25" s="203"/>
      <c r="N25" s="204"/>
      <c r="O25" s="34"/>
      <c r="P25" s="127"/>
    </row>
    <row r="26" spans="1:16" ht="15" customHeight="1" x14ac:dyDescent="0.35">
      <c r="A26" s="126"/>
      <c r="B26" s="202"/>
      <c r="C26" s="203"/>
      <c r="D26" s="203"/>
      <c r="E26" s="203"/>
      <c r="F26" s="203"/>
      <c r="G26" s="203"/>
      <c r="H26" s="203"/>
      <c r="I26" s="203"/>
      <c r="J26" s="203"/>
      <c r="K26" s="203"/>
      <c r="L26" s="203"/>
      <c r="M26" s="203"/>
      <c r="N26" s="204"/>
      <c r="O26" s="34"/>
      <c r="P26" s="127"/>
    </row>
    <row r="27" spans="1:16" ht="15" customHeight="1" x14ac:dyDescent="0.35">
      <c r="A27" s="126"/>
      <c r="B27" s="202"/>
      <c r="C27" s="203"/>
      <c r="D27" s="203"/>
      <c r="E27" s="203"/>
      <c r="F27" s="203"/>
      <c r="G27" s="203"/>
      <c r="H27" s="203"/>
      <c r="I27" s="203"/>
      <c r="J27" s="203"/>
      <c r="K27" s="203"/>
      <c r="L27" s="203"/>
      <c r="M27" s="203"/>
      <c r="N27" s="204"/>
      <c r="O27" s="34"/>
      <c r="P27" s="127"/>
    </row>
    <row r="28" spans="1:16" ht="15.75" customHeight="1" x14ac:dyDescent="0.35">
      <c r="A28" s="126"/>
      <c r="B28" s="202"/>
      <c r="C28" s="203"/>
      <c r="D28" s="203"/>
      <c r="E28" s="203"/>
      <c r="F28" s="203"/>
      <c r="G28" s="203"/>
      <c r="H28" s="203"/>
      <c r="I28" s="203"/>
      <c r="J28" s="203"/>
      <c r="K28" s="203"/>
      <c r="L28" s="203"/>
      <c r="M28" s="203"/>
      <c r="N28" s="204"/>
      <c r="O28" s="34"/>
      <c r="P28" s="127"/>
    </row>
    <row r="29" spans="1:16" ht="15.75" customHeight="1" x14ac:dyDescent="0.35">
      <c r="A29" s="126"/>
      <c r="B29" s="202"/>
      <c r="C29" s="203"/>
      <c r="D29" s="203"/>
      <c r="E29" s="203"/>
      <c r="F29" s="203"/>
      <c r="G29" s="203"/>
      <c r="H29" s="203"/>
      <c r="I29" s="203"/>
      <c r="J29" s="203"/>
      <c r="K29" s="203"/>
      <c r="L29" s="203"/>
      <c r="M29" s="203"/>
      <c r="N29" s="204"/>
      <c r="O29" s="34"/>
      <c r="P29" s="127"/>
    </row>
    <row r="30" spans="1:16" ht="15.75" customHeight="1" x14ac:dyDescent="0.35">
      <c r="A30" s="126"/>
      <c r="B30" s="205"/>
      <c r="C30" s="206"/>
      <c r="D30" s="206"/>
      <c r="E30" s="206"/>
      <c r="F30" s="206"/>
      <c r="G30" s="206"/>
      <c r="H30" s="206"/>
      <c r="I30" s="206"/>
      <c r="J30" s="206"/>
      <c r="K30" s="206"/>
      <c r="L30" s="206"/>
      <c r="M30" s="206"/>
      <c r="N30" s="207"/>
      <c r="O30" s="34"/>
      <c r="P30" s="127"/>
    </row>
    <row r="31" spans="1:16" ht="15.75" customHeight="1" x14ac:dyDescent="0.35">
      <c r="A31" s="126"/>
      <c r="B31" s="34"/>
      <c r="C31" s="34"/>
      <c r="D31" s="34"/>
      <c r="E31" s="34"/>
      <c r="F31" s="34"/>
      <c r="G31" s="34"/>
      <c r="H31" s="34"/>
      <c r="I31" s="34"/>
      <c r="J31" s="34"/>
      <c r="K31" s="34"/>
      <c r="L31" s="34"/>
      <c r="M31" s="34"/>
      <c r="N31" s="34"/>
      <c r="O31" s="34"/>
      <c r="P31" s="127"/>
    </row>
    <row r="32" spans="1:16" x14ac:dyDescent="0.35">
      <c r="A32" s="126"/>
      <c r="B32" s="190" t="s">
        <v>4</v>
      </c>
      <c r="C32" s="191"/>
      <c r="D32" s="191"/>
      <c r="E32" s="191"/>
      <c r="F32" s="191"/>
      <c r="G32" s="191"/>
      <c r="H32" s="191"/>
      <c r="I32" s="191"/>
      <c r="J32" s="191"/>
      <c r="K32" s="191"/>
      <c r="L32" s="191"/>
      <c r="M32" s="191"/>
      <c r="N32" s="192"/>
      <c r="O32" s="34"/>
      <c r="P32" s="127"/>
    </row>
    <row r="33" spans="1:16" ht="15.75" customHeight="1" x14ac:dyDescent="0.35">
      <c r="A33" s="126"/>
      <c r="B33" s="193"/>
      <c r="C33" s="194"/>
      <c r="D33" s="194"/>
      <c r="E33" s="194"/>
      <c r="F33" s="194"/>
      <c r="G33" s="194"/>
      <c r="H33" s="194"/>
      <c r="I33" s="194"/>
      <c r="J33" s="194"/>
      <c r="K33" s="194"/>
      <c r="L33" s="194"/>
      <c r="M33" s="194"/>
      <c r="N33" s="195"/>
      <c r="O33" s="34"/>
      <c r="P33" s="127"/>
    </row>
    <row r="34" spans="1:16" ht="15" customHeight="1" x14ac:dyDescent="0.35">
      <c r="A34" s="126"/>
      <c r="B34" s="193"/>
      <c r="C34" s="194"/>
      <c r="D34" s="194"/>
      <c r="E34" s="194"/>
      <c r="F34" s="194"/>
      <c r="G34" s="194"/>
      <c r="H34" s="194"/>
      <c r="I34" s="194"/>
      <c r="J34" s="194"/>
      <c r="K34" s="194"/>
      <c r="L34" s="194"/>
      <c r="M34" s="194"/>
      <c r="N34" s="195"/>
      <c r="O34" s="34"/>
      <c r="P34" s="127"/>
    </row>
    <row r="35" spans="1:16" ht="15" customHeight="1" x14ac:dyDescent="0.35">
      <c r="A35" s="126"/>
      <c r="B35" s="193"/>
      <c r="C35" s="194"/>
      <c r="D35" s="194"/>
      <c r="E35" s="194"/>
      <c r="F35" s="194"/>
      <c r="G35" s="194"/>
      <c r="H35" s="194"/>
      <c r="I35" s="194"/>
      <c r="J35" s="194"/>
      <c r="K35" s="194"/>
      <c r="L35" s="194"/>
      <c r="M35" s="194"/>
      <c r="N35" s="195"/>
      <c r="O35" s="34"/>
      <c r="P35" s="127"/>
    </row>
    <row r="36" spans="1:16" ht="15" customHeight="1" x14ac:dyDescent="0.35">
      <c r="A36" s="126"/>
      <c r="B36" s="193"/>
      <c r="C36" s="194"/>
      <c r="D36" s="194"/>
      <c r="E36" s="194"/>
      <c r="F36" s="194"/>
      <c r="G36" s="194"/>
      <c r="H36" s="194"/>
      <c r="I36" s="194"/>
      <c r="J36" s="194"/>
      <c r="K36" s="194"/>
      <c r="L36" s="194"/>
      <c r="M36" s="194"/>
      <c r="N36" s="195"/>
      <c r="O36" s="34"/>
      <c r="P36" s="127"/>
    </row>
    <row r="37" spans="1:16" x14ac:dyDescent="0.35">
      <c r="A37" s="126"/>
      <c r="B37" s="196"/>
      <c r="C37" s="197"/>
      <c r="D37" s="197"/>
      <c r="E37" s="197"/>
      <c r="F37" s="197"/>
      <c r="G37" s="197"/>
      <c r="H37" s="197"/>
      <c r="I37" s="197"/>
      <c r="J37" s="197"/>
      <c r="K37" s="197"/>
      <c r="L37" s="197"/>
      <c r="M37" s="197"/>
      <c r="N37" s="198"/>
      <c r="O37" s="34"/>
      <c r="P37" s="127"/>
    </row>
    <row r="38" spans="1:16" x14ac:dyDescent="0.35">
      <c r="A38" s="126"/>
      <c r="B38" s="34"/>
      <c r="C38" s="34"/>
      <c r="D38" s="34"/>
      <c r="E38" s="34"/>
      <c r="F38" s="34"/>
      <c r="G38" s="34"/>
      <c r="H38" s="34"/>
      <c r="I38" s="34"/>
      <c r="J38" s="34"/>
      <c r="K38" s="34"/>
      <c r="L38" s="34"/>
      <c r="M38" s="34"/>
      <c r="N38" s="34"/>
      <c r="O38" s="34"/>
      <c r="P38" s="127"/>
    </row>
    <row r="39" spans="1:16" x14ac:dyDescent="0.35">
      <c r="A39" s="126"/>
      <c r="B39" s="34"/>
      <c r="C39" s="34"/>
      <c r="D39" s="34"/>
      <c r="E39" s="34"/>
      <c r="F39" s="34"/>
      <c r="G39" s="34"/>
      <c r="H39" s="34"/>
      <c r="I39" s="34"/>
      <c r="J39" s="34"/>
      <c r="K39" s="34"/>
      <c r="L39" s="34"/>
      <c r="M39" s="34"/>
      <c r="N39" s="34"/>
      <c r="O39" s="34"/>
      <c r="P39" s="127"/>
    </row>
    <row r="40" spans="1:16" x14ac:dyDescent="0.35">
      <c r="A40" s="126"/>
      <c r="B40" s="34"/>
      <c r="C40" s="34"/>
      <c r="D40" s="34"/>
      <c r="E40" s="34"/>
      <c r="F40" s="34"/>
      <c r="G40" s="34"/>
      <c r="H40" s="34"/>
      <c r="I40" s="34"/>
      <c r="J40" s="34"/>
      <c r="K40" s="34"/>
      <c r="L40" s="34"/>
      <c r="M40" s="34"/>
      <c r="N40" s="34"/>
      <c r="O40" s="34"/>
      <c r="P40" s="127"/>
    </row>
    <row r="41" spans="1:16" x14ac:dyDescent="0.35">
      <c r="A41" s="126"/>
      <c r="B41" s="34"/>
      <c r="C41" s="34"/>
      <c r="D41" s="34"/>
      <c r="E41" s="34"/>
      <c r="F41" s="34"/>
      <c r="G41" s="34"/>
      <c r="H41" s="34"/>
      <c r="I41" s="34"/>
      <c r="J41" s="34"/>
      <c r="K41" s="34"/>
      <c r="L41" s="34"/>
      <c r="M41" s="34"/>
      <c r="N41" s="34"/>
      <c r="O41" s="34"/>
      <c r="P41" s="127"/>
    </row>
    <row r="42" spans="1:16" x14ac:dyDescent="0.35">
      <c r="A42" s="126"/>
      <c r="B42" s="34"/>
      <c r="C42" s="34"/>
      <c r="D42" s="34"/>
      <c r="E42" s="34"/>
      <c r="F42" s="34"/>
      <c r="G42" s="34"/>
      <c r="H42" s="34"/>
      <c r="I42" s="34"/>
      <c r="J42" s="34"/>
      <c r="K42" s="34"/>
      <c r="L42" s="34"/>
      <c r="M42" s="34"/>
      <c r="N42" s="34"/>
      <c r="O42" s="34"/>
      <c r="P42" s="127"/>
    </row>
    <row r="43" spans="1:16" x14ac:dyDescent="0.35">
      <c r="A43" s="128"/>
      <c r="B43" s="133"/>
      <c r="C43" s="133"/>
      <c r="D43" s="133"/>
      <c r="E43" s="133"/>
      <c r="F43" s="133"/>
      <c r="G43" s="133"/>
      <c r="H43" s="133"/>
      <c r="I43" s="133"/>
      <c r="J43" s="133"/>
      <c r="K43" s="133"/>
      <c r="L43" s="133"/>
      <c r="M43" s="133"/>
      <c r="N43" s="133"/>
      <c r="O43" s="129"/>
      <c r="P43" s="130"/>
    </row>
  </sheetData>
  <mergeCells count="6">
    <mergeCell ref="B1:H1"/>
    <mergeCell ref="B3:D3"/>
    <mergeCell ref="B32:N37"/>
    <mergeCell ref="B16:N20"/>
    <mergeCell ref="B5:N14"/>
    <mergeCell ref="B22:N30"/>
  </mergeCells>
  <phoneticPr fontId="3" type="noConversion"/>
  <pageMargins left="0.75" right="0.75" top="1" bottom="1" header="0.5" footer="0.5"/>
  <pageSetup paperSize="9" scale="69" orientation="landscape" horizontalDpi="300" verticalDpi="300"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9D7F94-4FAB-49D6-ABD6-123BF7B025D4}">
  <sheetPr codeName="Sheet2">
    <pageSetUpPr fitToPage="1"/>
  </sheetPr>
  <dimension ref="A1:Q31"/>
  <sheetViews>
    <sheetView tabSelected="1" zoomScale="82" workbookViewId="0">
      <selection activeCell="E14" sqref="E14:F14"/>
    </sheetView>
  </sheetViews>
  <sheetFormatPr defaultRowHeight="15.5" x14ac:dyDescent="0.35"/>
  <cols>
    <col min="1" max="1" width="2.84375" customWidth="1"/>
    <col min="2" max="2" width="2" customWidth="1"/>
    <col min="3" max="3" width="10.53515625" customWidth="1"/>
    <col min="4" max="4" width="17.4609375" customWidth="1"/>
    <col min="8" max="9" width="10" customWidth="1"/>
    <col min="10" max="10" width="2.4609375" customWidth="1"/>
    <col min="11" max="12" width="10" customWidth="1"/>
  </cols>
  <sheetData>
    <row r="1" spans="1:17" ht="16" thickBot="1" x14ac:dyDescent="0.4">
      <c r="A1" s="72"/>
      <c r="B1" s="73"/>
      <c r="C1" s="73"/>
      <c r="D1" s="73"/>
      <c r="E1" s="73"/>
      <c r="F1" s="73"/>
      <c r="G1" s="73"/>
      <c r="H1" s="73"/>
      <c r="I1" s="73"/>
      <c r="J1" s="73"/>
      <c r="K1" s="73"/>
      <c r="L1" s="73"/>
      <c r="M1" s="74"/>
      <c r="N1" s="34"/>
      <c r="O1" s="34"/>
      <c r="P1" s="34"/>
      <c r="Q1" s="34"/>
    </row>
    <row r="2" spans="1:17" ht="16" thickBot="1" x14ac:dyDescent="0.4">
      <c r="A2" s="75"/>
      <c r="B2" s="34"/>
      <c r="C2" s="69" t="s">
        <v>5</v>
      </c>
      <c r="D2" s="70"/>
      <c r="E2" s="70"/>
      <c r="F2" s="70"/>
      <c r="G2" s="70"/>
      <c r="H2" s="70"/>
      <c r="I2" s="70"/>
      <c r="J2" s="70"/>
      <c r="K2" s="70"/>
      <c r="L2" s="71"/>
      <c r="M2" s="76"/>
      <c r="N2" s="34"/>
      <c r="O2" s="34"/>
      <c r="P2" s="34"/>
      <c r="Q2" s="34"/>
    </row>
    <row r="3" spans="1:17" ht="12" customHeight="1" x14ac:dyDescent="0.35">
      <c r="A3" s="75"/>
      <c r="B3" s="34"/>
      <c r="C3" s="34"/>
      <c r="D3" s="34"/>
      <c r="E3" s="34"/>
      <c r="F3" s="34"/>
      <c r="G3" s="34"/>
      <c r="H3" s="34"/>
      <c r="I3" s="34"/>
      <c r="J3" s="34"/>
      <c r="K3" s="34"/>
      <c r="L3" s="34"/>
      <c r="M3" s="76"/>
      <c r="N3" s="34"/>
      <c r="O3" s="34"/>
      <c r="P3" s="34"/>
      <c r="Q3" s="34"/>
    </row>
    <row r="4" spans="1:17" x14ac:dyDescent="0.35">
      <c r="A4" s="75"/>
      <c r="B4" s="34"/>
      <c r="C4" s="34"/>
      <c r="D4" s="34"/>
      <c r="E4" s="34"/>
      <c r="F4" s="34"/>
      <c r="G4" s="34"/>
      <c r="H4" s="34"/>
      <c r="I4" s="34"/>
      <c r="J4" s="34"/>
      <c r="K4" s="34"/>
      <c r="L4" s="34"/>
      <c r="M4" s="76"/>
      <c r="N4" s="34"/>
      <c r="O4" s="34"/>
      <c r="P4" s="34"/>
      <c r="Q4" s="34"/>
    </row>
    <row r="5" spans="1:17" ht="12" customHeight="1" x14ac:dyDescent="0.35">
      <c r="A5" s="75"/>
      <c r="B5" s="34"/>
      <c r="C5" s="216" t="s">
        <v>6</v>
      </c>
      <c r="D5" s="217"/>
      <c r="E5" s="217"/>
      <c r="F5" s="217"/>
      <c r="G5" s="217"/>
      <c r="H5" s="210" t="s">
        <v>7</v>
      </c>
      <c r="I5" s="211"/>
      <c r="J5" s="34"/>
      <c r="K5" s="210" t="s">
        <v>8</v>
      </c>
      <c r="L5" s="211"/>
      <c r="M5" s="76"/>
      <c r="N5" s="34"/>
      <c r="O5" s="34"/>
      <c r="P5" s="34"/>
      <c r="Q5" s="34"/>
    </row>
    <row r="6" spans="1:17" ht="13.5" customHeight="1" x14ac:dyDescent="0.35">
      <c r="A6" s="75"/>
      <c r="B6" s="34"/>
      <c r="C6" s="218"/>
      <c r="D6" s="219"/>
      <c r="E6" s="219"/>
      <c r="F6" s="219"/>
      <c r="G6" s="219"/>
      <c r="H6" s="212"/>
      <c r="I6" s="213"/>
      <c r="J6" s="34"/>
      <c r="K6" s="212"/>
      <c r="L6" s="213"/>
      <c r="M6" s="76"/>
      <c r="N6" s="34"/>
      <c r="O6" s="34"/>
      <c r="P6" s="34"/>
      <c r="Q6" s="34"/>
    </row>
    <row r="7" spans="1:17" ht="15.75" customHeight="1" x14ac:dyDescent="0.35">
      <c r="A7" s="75"/>
      <c r="B7" s="34"/>
      <c r="C7" s="220"/>
      <c r="D7" s="221"/>
      <c r="E7" s="221"/>
      <c r="F7" s="221"/>
      <c r="G7" s="221"/>
      <c r="H7" s="214"/>
      <c r="I7" s="215"/>
      <c r="J7" s="34"/>
      <c r="K7" s="214"/>
      <c r="L7" s="215"/>
      <c r="M7" s="76"/>
      <c r="N7" s="34"/>
      <c r="O7" s="34"/>
      <c r="P7" s="34"/>
      <c r="Q7" s="34"/>
    </row>
    <row r="8" spans="1:17" x14ac:dyDescent="0.35">
      <c r="A8" s="75"/>
      <c r="B8" s="34"/>
      <c r="C8" s="61" t="s">
        <v>9</v>
      </c>
      <c r="D8" s="208" t="s">
        <v>10</v>
      </c>
      <c r="E8" s="208"/>
      <c r="F8" s="208"/>
      <c r="G8" s="209"/>
      <c r="H8" s="43" t="s">
        <v>11</v>
      </c>
      <c r="I8" s="44" t="s">
        <v>12</v>
      </c>
      <c r="J8" s="46"/>
      <c r="K8" s="45" t="s">
        <v>13</v>
      </c>
      <c r="L8" s="43" t="s">
        <v>14</v>
      </c>
      <c r="M8" s="76"/>
      <c r="N8" s="34"/>
      <c r="O8" s="34"/>
      <c r="P8" s="34"/>
      <c r="Q8" s="34"/>
    </row>
    <row r="9" spans="1:17" x14ac:dyDescent="0.35">
      <c r="A9" s="75"/>
      <c r="B9" s="34"/>
      <c r="C9" s="48"/>
      <c r="D9" s="49"/>
      <c r="E9" s="49"/>
      <c r="F9" s="49"/>
      <c r="G9" s="49"/>
      <c r="H9" s="48"/>
      <c r="I9" s="50"/>
      <c r="J9" s="46"/>
      <c r="K9" s="47"/>
      <c r="L9" s="48"/>
      <c r="M9" s="76"/>
      <c r="N9" s="34"/>
      <c r="O9" s="34"/>
      <c r="P9" s="34"/>
      <c r="Q9" s="34"/>
    </row>
    <row r="10" spans="1:17" x14ac:dyDescent="0.35">
      <c r="A10" s="75"/>
      <c r="B10" s="34"/>
      <c r="C10" s="51"/>
      <c r="D10" s="49"/>
      <c r="E10" s="49"/>
      <c r="F10" s="49"/>
      <c r="G10" s="49"/>
      <c r="H10" s="52"/>
      <c r="I10" s="53"/>
      <c r="J10" s="46"/>
      <c r="K10" s="47"/>
      <c r="L10" s="48"/>
      <c r="M10" s="76"/>
      <c r="N10" s="34"/>
      <c r="O10" s="34"/>
      <c r="P10" s="34"/>
      <c r="Q10" s="34"/>
    </row>
    <row r="11" spans="1:17" x14ac:dyDescent="0.35">
      <c r="A11" s="75"/>
      <c r="B11" s="34"/>
      <c r="C11" s="54" t="s">
        <v>15</v>
      </c>
      <c r="D11" s="176" t="s">
        <v>16</v>
      </c>
      <c r="E11" s="177"/>
      <c r="F11" s="177"/>
      <c r="G11" s="178"/>
      <c r="H11" s="52">
        <f>'OPTION 1 - DO MINIMUM'!$C$43</f>
        <v>0</v>
      </c>
      <c r="I11" s="53">
        <f>'OPTION 1 - DO MINIMUM'!$C$44</f>
        <v>0</v>
      </c>
      <c r="J11" s="46"/>
      <c r="K11" s="55">
        <f>'OPTION 1 - DO MINIMUM'!$C$55</f>
        <v>0</v>
      </c>
      <c r="L11" s="52">
        <f>'OPTION 1 - DO MINIMUM'!$C$56</f>
        <v>0</v>
      </c>
      <c r="M11" s="76"/>
      <c r="N11" s="34"/>
      <c r="O11" s="34"/>
      <c r="P11" s="34"/>
      <c r="Q11" s="34"/>
    </row>
    <row r="12" spans="1:17" x14ac:dyDescent="0.35">
      <c r="A12" s="75"/>
      <c r="B12" s="34"/>
      <c r="C12" s="48"/>
      <c r="D12" s="176"/>
      <c r="E12" s="177"/>
      <c r="F12" s="177"/>
      <c r="G12" s="178"/>
      <c r="H12" s="52"/>
      <c r="I12" s="53"/>
      <c r="J12" s="46"/>
      <c r="K12" s="55"/>
      <c r="L12" s="52"/>
      <c r="M12" s="76"/>
      <c r="N12" s="34"/>
      <c r="O12" s="34"/>
      <c r="P12" s="34"/>
      <c r="Q12" s="34"/>
    </row>
    <row r="13" spans="1:17" x14ac:dyDescent="0.35">
      <c r="A13" s="75"/>
      <c r="B13" s="34"/>
      <c r="C13" s="48"/>
      <c r="D13" s="47"/>
      <c r="E13" s="47"/>
      <c r="F13" s="47"/>
      <c r="G13" s="47"/>
      <c r="H13" s="52"/>
      <c r="I13" s="53"/>
      <c r="J13" s="46"/>
      <c r="K13" s="55"/>
      <c r="L13" s="52"/>
      <c r="M13" s="76"/>
      <c r="N13" s="34"/>
      <c r="O13" s="34"/>
      <c r="P13" s="34"/>
      <c r="Q13" s="34"/>
    </row>
    <row r="14" spans="1:17" x14ac:dyDescent="0.35">
      <c r="A14" s="75"/>
      <c r="B14" s="34"/>
      <c r="C14" s="54" t="s">
        <v>17</v>
      </c>
      <c r="D14" s="176" t="s">
        <v>18</v>
      </c>
      <c r="E14" s="177"/>
      <c r="F14" s="177"/>
      <c r="G14" s="178"/>
      <c r="H14" s="52">
        <f>'OPTION 2'!$C$43</f>
        <v>0</v>
      </c>
      <c r="I14" s="53">
        <f>'OPTION 2'!$C$44</f>
        <v>0</v>
      </c>
      <c r="J14" s="46"/>
      <c r="K14" s="55">
        <f>'OPTION 2'!$C$55</f>
        <v>0</v>
      </c>
      <c r="L14" s="52">
        <f>'OPTION 2'!$C$56</f>
        <v>0</v>
      </c>
      <c r="M14" s="76"/>
      <c r="N14" s="34"/>
      <c r="O14" s="34"/>
      <c r="P14" s="34"/>
      <c r="Q14" s="34"/>
    </row>
    <row r="15" spans="1:17" x14ac:dyDescent="0.35">
      <c r="A15" s="75"/>
      <c r="B15" s="34"/>
      <c r="C15" s="48"/>
      <c r="D15" s="176"/>
      <c r="E15" s="177"/>
      <c r="F15" s="177"/>
      <c r="G15" s="178"/>
      <c r="H15" s="52"/>
      <c r="I15" s="53"/>
      <c r="J15" s="46"/>
      <c r="K15" s="55"/>
      <c r="L15" s="52"/>
      <c r="M15" s="76"/>
      <c r="N15" s="34"/>
      <c r="O15" s="34"/>
      <c r="P15" s="34"/>
      <c r="Q15" s="34"/>
    </row>
    <row r="16" spans="1:17" x14ac:dyDescent="0.35">
      <c r="A16" s="75"/>
      <c r="B16" s="34"/>
      <c r="C16" s="48"/>
      <c r="D16" s="47"/>
      <c r="E16" s="47"/>
      <c r="F16" s="47"/>
      <c r="G16" s="47"/>
      <c r="H16" s="52"/>
      <c r="I16" s="53"/>
      <c r="J16" s="46"/>
      <c r="K16" s="55"/>
      <c r="L16" s="52"/>
      <c r="M16" s="76"/>
      <c r="N16" s="34"/>
      <c r="O16" s="34"/>
      <c r="P16" s="34"/>
      <c r="Q16" s="34"/>
    </row>
    <row r="17" spans="1:17" x14ac:dyDescent="0.35">
      <c r="A17" s="75"/>
      <c r="B17" s="34"/>
      <c r="C17" s="54" t="s">
        <v>19</v>
      </c>
      <c r="D17" s="176" t="s">
        <v>18</v>
      </c>
      <c r="E17" s="179"/>
      <c r="F17" s="179"/>
      <c r="G17" s="180"/>
      <c r="H17" s="52">
        <f>'OPTION 3'!$C$43</f>
        <v>0</v>
      </c>
      <c r="I17" s="53">
        <f>'OPTION 3'!$C$44</f>
        <v>0</v>
      </c>
      <c r="J17" s="46"/>
      <c r="K17" s="55">
        <f>'OPTION 3'!$C$55</f>
        <v>0</v>
      </c>
      <c r="L17" s="52">
        <f>'OPTION 3'!$C$56</f>
        <v>0</v>
      </c>
      <c r="M17" s="76"/>
      <c r="N17" s="34"/>
      <c r="O17" s="34"/>
      <c r="P17" s="34"/>
      <c r="Q17" s="34"/>
    </row>
    <row r="18" spans="1:17" x14ac:dyDescent="0.35">
      <c r="A18" s="75"/>
      <c r="B18" s="34"/>
      <c r="C18" s="48"/>
      <c r="D18" s="181"/>
      <c r="E18" s="179"/>
      <c r="F18" s="179"/>
      <c r="G18" s="180"/>
      <c r="H18" s="52"/>
      <c r="I18" s="53"/>
      <c r="J18" s="46"/>
      <c r="K18" s="55"/>
      <c r="L18" s="52"/>
      <c r="M18" s="76"/>
      <c r="N18" s="34"/>
      <c r="O18" s="34"/>
      <c r="P18" s="34"/>
      <c r="Q18" s="34"/>
    </row>
    <row r="19" spans="1:17" x14ac:dyDescent="0.35">
      <c r="A19" s="75"/>
      <c r="B19" s="34"/>
      <c r="C19" s="48"/>
      <c r="D19" s="47"/>
      <c r="E19" s="47"/>
      <c r="F19" s="47"/>
      <c r="G19" s="47"/>
      <c r="H19" s="52"/>
      <c r="I19" s="53"/>
      <c r="J19" s="46"/>
      <c r="K19" s="55"/>
      <c r="L19" s="52"/>
      <c r="M19" s="76"/>
      <c r="N19" s="34"/>
      <c r="O19" s="34"/>
      <c r="P19" s="34"/>
      <c r="Q19" s="34"/>
    </row>
    <row r="20" spans="1:17" x14ac:dyDescent="0.35">
      <c r="A20" s="75"/>
      <c r="B20" s="34"/>
      <c r="C20" s="56" t="s">
        <v>20</v>
      </c>
      <c r="D20" s="173" t="s">
        <v>21</v>
      </c>
      <c r="E20" s="174"/>
      <c r="F20" s="174"/>
      <c r="G20" s="175"/>
      <c r="H20" s="65" t="s">
        <v>22</v>
      </c>
      <c r="I20" s="66" t="s">
        <v>22</v>
      </c>
      <c r="J20" s="46"/>
      <c r="K20" s="67" t="s">
        <v>22</v>
      </c>
      <c r="L20" s="68" t="s">
        <v>22</v>
      </c>
      <c r="M20" s="76"/>
      <c r="N20" s="34"/>
      <c r="O20" s="34"/>
      <c r="P20" s="34"/>
      <c r="Q20" s="34"/>
    </row>
    <row r="21" spans="1:17" x14ac:dyDescent="0.35">
      <c r="A21" s="75"/>
      <c r="B21" s="34"/>
      <c r="C21" s="48"/>
      <c r="D21" s="173"/>
      <c r="E21" s="174"/>
      <c r="F21" s="174"/>
      <c r="G21" s="175"/>
      <c r="H21" s="52"/>
      <c r="I21" s="53"/>
      <c r="J21" s="46"/>
      <c r="K21" s="47"/>
      <c r="L21" s="48"/>
      <c r="M21" s="76"/>
      <c r="N21" s="34"/>
      <c r="O21" s="34"/>
      <c r="P21" s="34"/>
      <c r="Q21" s="34"/>
    </row>
    <row r="22" spans="1:17" x14ac:dyDescent="0.35">
      <c r="A22" s="75"/>
      <c r="B22" s="34"/>
      <c r="C22" s="57"/>
      <c r="D22" s="58"/>
      <c r="E22" s="58"/>
      <c r="F22" s="58"/>
      <c r="G22" s="58"/>
      <c r="H22" s="59"/>
      <c r="I22" s="60"/>
      <c r="J22" s="46"/>
      <c r="K22" s="58"/>
      <c r="L22" s="57"/>
      <c r="M22" s="76"/>
      <c r="N22" s="34"/>
      <c r="O22" s="34"/>
      <c r="P22" s="34"/>
      <c r="Q22" s="34"/>
    </row>
    <row r="23" spans="1:17" x14ac:dyDescent="0.35">
      <c r="A23" s="75"/>
      <c r="B23" s="34"/>
      <c r="C23" s="34"/>
      <c r="D23" s="34"/>
      <c r="E23" s="34"/>
      <c r="F23" s="34"/>
      <c r="G23" s="34"/>
      <c r="H23" s="34"/>
      <c r="I23" s="34"/>
      <c r="J23" s="34"/>
      <c r="K23" s="34"/>
      <c r="L23" s="34"/>
      <c r="M23" s="76"/>
      <c r="N23" s="34"/>
      <c r="O23" s="34"/>
      <c r="P23" s="34"/>
      <c r="Q23" s="34"/>
    </row>
    <row r="24" spans="1:17" x14ac:dyDescent="0.35">
      <c r="A24" s="75"/>
      <c r="B24" s="34"/>
      <c r="C24" s="77" t="s">
        <v>23</v>
      </c>
      <c r="D24" s="34"/>
      <c r="E24" s="34"/>
      <c r="F24" s="34"/>
      <c r="G24" s="34"/>
      <c r="H24" s="34"/>
      <c r="I24" s="34"/>
      <c r="J24" s="34"/>
      <c r="K24" s="34"/>
      <c r="L24" s="34"/>
      <c r="M24" s="76"/>
      <c r="N24" s="34"/>
      <c r="O24" s="34"/>
      <c r="P24" s="34"/>
      <c r="Q24" s="34"/>
    </row>
    <row r="25" spans="1:17" x14ac:dyDescent="0.35">
      <c r="A25" s="75"/>
      <c r="B25" s="34"/>
      <c r="C25" s="77" t="s">
        <v>24</v>
      </c>
      <c r="D25" s="34"/>
      <c r="E25" s="34"/>
      <c r="F25" s="34"/>
      <c r="G25" s="34"/>
      <c r="H25" s="34"/>
      <c r="I25" s="34"/>
      <c r="J25" s="34"/>
      <c r="K25" s="34"/>
      <c r="L25" s="34"/>
      <c r="M25" s="76"/>
      <c r="N25" s="34"/>
      <c r="O25" s="34"/>
      <c r="P25" s="34"/>
      <c r="Q25" s="34"/>
    </row>
    <row r="26" spans="1:17" x14ac:dyDescent="0.35">
      <c r="A26" s="75"/>
      <c r="B26" s="34"/>
      <c r="C26" s="77" t="s">
        <v>25</v>
      </c>
      <c r="D26" s="34"/>
      <c r="E26" s="34"/>
      <c r="F26" s="34"/>
      <c r="G26" s="34"/>
      <c r="H26" s="34"/>
      <c r="I26" s="34"/>
      <c r="J26" s="34"/>
      <c r="K26" s="34"/>
      <c r="L26" s="34"/>
      <c r="M26" s="76"/>
      <c r="N26" s="34"/>
      <c r="O26" s="34"/>
      <c r="P26" s="34"/>
      <c r="Q26" s="34"/>
    </row>
    <row r="27" spans="1:17" ht="16" thickBot="1" x14ac:dyDescent="0.4">
      <c r="A27" s="78"/>
      <c r="B27" s="79"/>
      <c r="C27" s="79"/>
      <c r="D27" s="79"/>
      <c r="E27" s="79"/>
      <c r="F27" s="79"/>
      <c r="G27" s="79"/>
      <c r="H27" s="79"/>
      <c r="I27" s="79"/>
      <c r="J27" s="79"/>
      <c r="K27" s="79"/>
      <c r="L27" s="79"/>
      <c r="M27" s="80"/>
      <c r="N27" s="34"/>
      <c r="O27" s="34"/>
      <c r="P27" s="34"/>
      <c r="Q27" s="34"/>
    </row>
    <row r="28" spans="1:17" x14ac:dyDescent="0.35">
      <c r="A28" s="34"/>
      <c r="B28" s="34"/>
      <c r="C28" s="34"/>
      <c r="D28" s="34"/>
      <c r="E28" s="34"/>
      <c r="F28" s="34"/>
      <c r="G28" s="34"/>
      <c r="H28" s="34"/>
      <c r="I28" s="34"/>
      <c r="J28" s="34"/>
      <c r="K28" s="34"/>
      <c r="L28" s="34"/>
      <c r="M28" s="34"/>
      <c r="N28" s="34"/>
      <c r="O28" s="34"/>
      <c r="P28" s="34"/>
      <c r="Q28" s="34"/>
    </row>
    <row r="29" spans="1:17" x14ac:dyDescent="0.35">
      <c r="A29" s="34"/>
      <c r="B29" s="34"/>
      <c r="C29" s="34"/>
      <c r="D29" s="34"/>
      <c r="E29" s="34"/>
      <c r="F29" s="34"/>
      <c r="G29" s="34"/>
      <c r="H29" s="34"/>
      <c r="I29" s="34"/>
      <c r="J29" s="34"/>
      <c r="K29" s="34"/>
      <c r="L29" s="34"/>
      <c r="M29" s="34"/>
      <c r="N29" s="34"/>
      <c r="O29" s="34"/>
      <c r="P29" s="34"/>
      <c r="Q29" s="34"/>
    </row>
    <row r="30" spans="1:17" x14ac:dyDescent="0.35">
      <c r="A30" s="34"/>
      <c r="B30" s="34"/>
      <c r="C30" s="34"/>
      <c r="D30" s="34"/>
      <c r="E30" s="34"/>
      <c r="F30" s="34"/>
      <c r="G30" s="34"/>
      <c r="H30" s="34"/>
      <c r="I30" s="34"/>
      <c r="J30" s="34"/>
      <c r="K30" s="34"/>
      <c r="L30" s="34"/>
      <c r="M30" s="34"/>
      <c r="N30" s="34"/>
      <c r="O30" s="34"/>
      <c r="P30" s="34"/>
      <c r="Q30" s="34"/>
    </row>
    <row r="31" spans="1:17" x14ac:dyDescent="0.35">
      <c r="A31" s="34"/>
      <c r="B31" s="34"/>
      <c r="C31" s="34"/>
      <c r="D31" s="34"/>
      <c r="E31" s="34"/>
      <c r="F31" s="34"/>
      <c r="G31" s="34"/>
      <c r="H31" s="34"/>
      <c r="I31" s="34"/>
      <c r="J31" s="34"/>
      <c r="K31" s="34"/>
      <c r="L31" s="34"/>
      <c r="M31" s="34"/>
      <c r="N31" s="34"/>
      <c r="O31" s="34"/>
      <c r="P31" s="34"/>
      <c r="Q31" s="34"/>
    </row>
  </sheetData>
  <mergeCells count="4">
    <mergeCell ref="D8:G8"/>
    <mergeCell ref="K5:L7"/>
    <mergeCell ref="C5:G7"/>
    <mergeCell ref="H5:I7"/>
  </mergeCells>
  <phoneticPr fontId="3" type="noConversion"/>
  <pageMargins left="0.75" right="0.75" top="0.82" bottom="0.85" header="0.5" footer="0.5"/>
  <pageSetup paperSize="9" orientation="landscape" horizontalDpi="200" verticalDpi="200" r:id="rId1"/>
  <headerFooter alignWithMargins="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2A6776-9365-46CF-8B0B-3455E6ABC69D}">
  <sheetPr codeName="Sheet3">
    <pageSetUpPr fitToPage="1"/>
  </sheetPr>
  <dimension ref="B1:CB60"/>
  <sheetViews>
    <sheetView topLeftCell="BH1" zoomScale="72" zoomScaleNormal="72" workbookViewId="0">
      <selection activeCell="BO13" sqref="BO13:BT13"/>
    </sheetView>
  </sheetViews>
  <sheetFormatPr defaultRowHeight="15.5" x14ac:dyDescent="0.35"/>
  <cols>
    <col min="1" max="1" width="2" customWidth="1"/>
    <col min="2" max="2" width="48.4609375" customWidth="1"/>
    <col min="3" max="3" width="10.69140625" style="2" customWidth="1"/>
    <col min="4" max="4" width="2" customWidth="1"/>
    <col min="5" max="13" width="10.69140625" customWidth="1"/>
    <col min="14" max="14" width="9.07421875" bestFit="1" customWidth="1"/>
    <col min="15" max="64" width="10.69140625" customWidth="1"/>
    <col min="67" max="67" width="11.84375" customWidth="1"/>
    <col min="68" max="69" width="11.4609375" customWidth="1"/>
    <col min="70" max="70" width="11.84375" customWidth="1"/>
    <col min="71" max="72" width="11.4609375" customWidth="1"/>
  </cols>
  <sheetData>
    <row r="1" spans="2:72" ht="10.5" customHeight="1" x14ac:dyDescent="0.35"/>
    <row r="2" spans="2:72" s="4" customFormat="1" ht="15" customHeight="1" x14ac:dyDescent="0.35">
      <c r="B2" s="102" t="s">
        <v>26</v>
      </c>
      <c r="C2" s="256" t="s">
        <v>27</v>
      </c>
      <c r="D2" s="257"/>
      <c r="E2" s="257"/>
      <c r="F2" s="257"/>
      <c r="G2" s="257"/>
      <c r="H2" s="257"/>
      <c r="I2" s="258"/>
      <c r="J2" s="137"/>
      <c r="K2" s="263" t="s">
        <v>243</v>
      </c>
      <c r="L2" s="263"/>
      <c r="M2" s="263"/>
      <c r="N2" s="263"/>
      <c r="O2" s="263"/>
      <c r="P2" s="263"/>
      <c r="Q2" s="263"/>
      <c r="R2" s="137"/>
      <c r="S2" s="137"/>
      <c r="T2" s="137"/>
      <c r="U2" s="137"/>
      <c r="V2" s="137"/>
      <c r="W2" s="137"/>
      <c r="X2" s="137"/>
      <c r="Y2" s="137"/>
      <c r="Z2" s="137"/>
      <c r="AA2" s="137"/>
      <c r="AB2" s="137"/>
      <c r="AC2" s="137"/>
      <c r="AD2" s="137"/>
      <c r="AE2" s="137"/>
      <c r="AF2" s="137"/>
      <c r="AG2" s="137"/>
      <c r="AH2" s="137"/>
      <c r="AI2" s="137"/>
      <c r="AJ2" s="137"/>
      <c r="AK2" s="137"/>
      <c r="AL2" s="137"/>
      <c r="AM2" s="137"/>
      <c r="AN2" s="137"/>
      <c r="AO2" s="137"/>
      <c r="AP2" s="137"/>
      <c r="AQ2" s="137"/>
      <c r="AR2" s="137"/>
      <c r="AS2" s="137"/>
      <c r="AT2" s="137"/>
      <c r="AU2" s="137"/>
      <c r="AV2" s="137"/>
      <c r="AW2" s="137"/>
      <c r="AX2" s="137"/>
      <c r="AY2" s="137"/>
      <c r="AZ2" s="137"/>
      <c r="BA2" s="137"/>
      <c r="BB2" s="137"/>
      <c r="BC2" s="137"/>
      <c r="BD2" s="137"/>
      <c r="BE2" s="137"/>
      <c r="BF2" s="137"/>
      <c r="BG2" s="137"/>
      <c r="BH2" s="137"/>
      <c r="BI2" s="137"/>
      <c r="BJ2" s="137"/>
      <c r="BK2" s="137"/>
      <c r="BL2" s="137"/>
      <c r="BM2" s="137"/>
      <c r="BN2" s="137"/>
      <c r="BO2" s="137"/>
      <c r="BP2" s="137"/>
      <c r="BQ2" s="137"/>
      <c r="BR2" s="137"/>
      <c r="BS2" s="137"/>
      <c r="BT2" s="137"/>
    </row>
    <row r="3" spans="2:72" s="4" customFormat="1" ht="20.25" customHeight="1" x14ac:dyDescent="0.35">
      <c r="B3" s="259" t="s">
        <v>28</v>
      </c>
      <c r="C3" s="247" t="s">
        <v>29</v>
      </c>
      <c r="D3" s="248"/>
      <c r="E3" s="248"/>
      <c r="F3" s="248"/>
      <c r="G3" s="248"/>
      <c r="H3" s="248"/>
      <c r="I3" s="249"/>
      <c r="J3" s="137"/>
      <c r="K3" s="263"/>
      <c r="L3" s="263"/>
      <c r="M3" s="263"/>
      <c r="N3" s="263"/>
      <c r="O3" s="263"/>
      <c r="P3" s="263"/>
      <c r="Q3" s="263"/>
      <c r="R3" s="137"/>
      <c r="S3" s="137"/>
      <c r="T3" s="137"/>
      <c r="U3" s="137"/>
      <c r="V3" s="137"/>
      <c r="W3" s="137"/>
      <c r="X3" s="137"/>
      <c r="Y3" s="137"/>
      <c r="Z3" s="137"/>
      <c r="AA3" s="137"/>
      <c r="AB3" s="137"/>
      <c r="AC3" s="137"/>
      <c r="AD3" s="137"/>
      <c r="AE3" s="137"/>
      <c r="AF3" s="137"/>
      <c r="AG3" s="137"/>
      <c r="AH3" s="137"/>
      <c r="AI3" s="137"/>
      <c r="AJ3" s="137"/>
      <c r="AK3" s="137"/>
      <c r="AL3" s="137"/>
      <c r="AM3" s="137"/>
      <c r="AN3" s="137"/>
      <c r="AO3" s="137"/>
      <c r="AP3" s="137"/>
      <c r="AQ3" s="137"/>
      <c r="AR3" s="137"/>
      <c r="AS3" s="137"/>
      <c r="AT3" s="137"/>
      <c r="AU3" s="137"/>
      <c r="AV3" s="137"/>
      <c r="AW3" s="137"/>
      <c r="AX3" s="137"/>
      <c r="AY3" s="137"/>
      <c r="AZ3" s="137"/>
      <c r="BA3" s="137"/>
      <c r="BB3" s="137"/>
      <c r="BC3" s="137"/>
      <c r="BD3" s="137"/>
      <c r="BE3" s="137"/>
      <c r="BF3" s="137"/>
      <c r="BG3" s="137"/>
      <c r="BH3" s="137"/>
      <c r="BI3" s="137"/>
      <c r="BJ3" s="137"/>
      <c r="BK3" s="137"/>
      <c r="BL3" s="137"/>
      <c r="BM3" s="137"/>
      <c r="BN3" s="137"/>
      <c r="BO3" s="137"/>
      <c r="BP3" s="137"/>
      <c r="BQ3" s="137"/>
      <c r="BR3" s="137"/>
      <c r="BS3" s="137"/>
      <c r="BT3" s="137"/>
    </row>
    <row r="4" spans="2:72" s="4" customFormat="1" ht="20.25" customHeight="1" x14ac:dyDescent="0.35">
      <c r="B4" s="260"/>
      <c r="C4" s="250"/>
      <c r="D4" s="251"/>
      <c r="E4" s="251"/>
      <c r="F4" s="251"/>
      <c r="G4" s="251"/>
      <c r="H4" s="251"/>
      <c r="I4" s="252"/>
      <c r="J4" s="137"/>
      <c r="K4" s="263"/>
      <c r="L4" s="263"/>
      <c r="M4" s="263"/>
      <c r="N4" s="263"/>
      <c r="O4" s="263"/>
      <c r="P4" s="263"/>
      <c r="Q4" s="263"/>
      <c r="R4" s="137"/>
      <c r="S4" s="137"/>
      <c r="T4" s="137"/>
      <c r="U4" s="137"/>
      <c r="V4" s="137"/>
      <c r="W4" s="137"/>
      <c r="X4" s="137"/>
      <c r="Y4" s="137"/>
      <c r="Z4" s="137"/>
      <c r="AA4" s="137"/>
      <c r="AB4" s="137"/>
      <c r="AC4" s="137"/>
      <c r="AD4" s="137"/>
      <c r="AE4" s="137"/>
      <c r="AF4" s="137"/>
      <c r="AG4" s="137"/>
      <c r="AH4" s="137"/>
      <c r="AI4" s="137"/>
      <c r="AJ4" s="137"/>
      <c r="AK4" s="137"/>
      <c r="AL4" s="137"/>
      <c r="AM4" s="137"/>
      <c r="AN4" s="137"/>
      <c r="AO4" s="137"/>
      <c r="AP4" s="137"/>
      <c r="AQ4" s="137"/>
      <c r="AR4" s="137"/>
      <c r="AS4" s="137"/>
      <c r="AT4" s="137"/>
      <c r="AU4" s="137"/>
      <c r="AV4" s="137"/>
      <c r="AW4" s="137"/>
      <c r="AX4" s="137"/>
      <c r="AY4" s="137"/>
      <c r="AZ4" s="137"/>
      <c r="BA4" s="137"/>
      <c r="BB4" s="137"/>
      <c r="BC4" s="137"/>
      <c r="BD4" s="137"/>
      <c r="BE4" s="137"/>
      <c r="BF4" s="137"/>
      <c r="BG4" s="137"/>
      <c r="BH4" s="137"/>
      <c r="BI4" s="137"/>
      <c r="BJ4" s="137"/>
      <c r="BK4" s="137"/>
      <c r="BL4" s="137"/>
      <c r="BM4" s="137"/>
      <c r="BN4" s="137"/>
      <c r="BO4" s="137"/>
      <c r="BP4" s="137"/>
      <c r="BQ4" s="137"/>
      <c r="BR4" s="137"/>
      <c r="BS4" s="137"/>
      <c r="BT4" s="137"/>
    </row>
    <row r="5" spans="2:72" s="4" customFormat="1" ht="20.25" customHeight="1" x14ac:dyDescent="0.35">
      <c r="B5" s="261"/>
      <c r="C5" s="253"/>
      <c r="D5" s="254"/>
      <c r="E5" s="254"/>
      <c r="F5" s="254"/>
      <c r="G5" s="254"/>
      <c r="H5" s="254"/>
      <c r="I5" s="255"/>
      <c r="J5" s="138"/>
      <c r="K5" s="263"/>
      <c r="L5" s="263"/>
      <c r="M5" s="263"/>
      <c r="N5" s="263"/>
      <c r="O5" s="263"/>
      <c r="P5" s="263"/>
      <c r="Q5" s="263"/>
      <c r="R5" s="137"/>
      <c r="S5" s="137"/>
      <c r="T5" s="137"/>
      <c r="U5" s="137"/>
      <c r="V5" s="137"/>
      <c r="W5" s="137"/>
      <c r="X5" s="137"/>
      <c r="Y5" s="137"/>
      <c r="Z5" s="137"/>
      <c r="AA5" s="137"/>
      <c r="AB5" s="137"/>
      <c r="AC5" s="137"/>
      <c r="AD5" s="137"/>
      <c r="AE5" s="137"/>
      <c r="AF5" s="137"/>
      <c r="AG5" s="137"/>
      <c r="AH5" s="137"/>
      <c r="AI5" s="137"/>
      <c r="AJ5" s="137"/>
      <c r="AK5" s="137"/>
      <c r="AL5" s="137"/>
      <c r="AM5" s="137"/>
      <c r="AN5" s="137"/>
      <c r="AO5" s="137"/>
      <c r="AP5" s="137"/>
      <c r="AQ5" s="137"/>
      <c r="AR5" s="137"/>
      <c r="AS5" s="137"/>
      <c r="AT5" s="137"/>
      <c r="AU5" s="137"/>
      <c r="AV5" s="137"/>
      <c r="AW5" s="137"/>
      <c r="AX5" s="137"/>
      <c r="AY5" s="137"/>
      <c r="AZ5" s="137"/>
      <c r="BA5" s="137"/>
      <c r="BB5" s="137"/>
      <c r="BC5" s="137"/>
      <c r="BD5" s="137"/>
      <c r="BE5" s="137"/>
      <c r="BF5" s="137"/>
      <c r="BG5" s="137"/>
      <c r="BH5" s="137"/>
      <c r="BI5" s="137"/>
      <c r="BJ5" s="137"/>
      <c r="BK5" s="137"/>
      <c r="BL5" s="137"/>
      <c r="BM5" s="137"/>
      <c r="BN5" s="137"/>
      <c r="BO5" s="137"/>
      <c r="BP5" s="137"/>
      <c r="BQ5" s="137"/>
      <c r="BR5" s="137"/>
      <c r="BS5" s="137"/>
      <c r="BT5" s="137"/>
    </row>
    <row r="6" spans="2:72" s="4" customFormat="1" ht="15" customHeight="1" x14ac:dyDescent="0.35">
      <c r="B6" s="1"/>
      <c r="C6" s="139"/>
      <c r="D6" s="139"/>
      <c r="E6" s="137"/>
      <c r="F6" s="139"/>
      <c r="G6" s="139"/>
      <c r="H6" s="139"/>
      <c r="I6" s="139"/>
      <c r="J6" s="138"/>
      <c r="K6" s="263"/>
      <c r="L6" s="263"/>
      <c r="M6" s="263"/>
      <c r="N6" s="263"/>
      <c r="O6" s="263"/>
      <c r="P6" s="263"/>
      <c r="Q6" s="263"/>
      <c r="R6" s="137"/>
      <c r="S6" s="137"/>
      <c r="T6" s="137"/>
      <c r="U6" s="137"/>
      <c r="V6" s="137"/>
      <c r="W6" s="137"/>
      <c r="X6" s="137"/>
      <c r="Y6" s="137"/>
      <c r="Z6" s="137"/>
      <c r="AA6" s="137"/>
      <c r="AB6" s="137"/>
      <c r="AC6" s="137"/>
      <c r="AD6" s="137"/>
      <c r="AE6" s="137"/>
      <c r="AF6" s="137"/>
      <c r="AG6" s="137"/>
      <c r="AH6" s="137"/>
      <c r="AI6" s="137"/>
      <c r="AJ6" s="137"/>
      <c r="AK6" s="137"/>
      <c r="AL6" s="137"/>
      <c r="AM6" s="137"/>
      <c r="AN6" s="137"/>
      <c r="AO6" s="137"/>
      <c r="AP6" s="137"/>
      <c r="AQ6" s="137"/>
      <c r="AR6" s="137"/>
      <c r="AS6" s="137"/>
      <c r="AT6" s="137"/>
      <c r="AU6" s="137"/>
      <c r="AV6" s="137"/>
      <c r="AW6" s="137"/>
      <c r="AX6" s="137"/>
      <c r="AY6" s="137"/>
      <c r="AZ6" s="137"/>
      <c r="BA6" s="137"/>
      <c r="BB6" s="137"/>
      <c r="BC6" s="137"/>
      <c r="BD6" s="137"/>
      <c r="BE6" s="137"/>
      <c r="BF6" s="137"/>
      <c r="BG6" s="137"/>
      <c r="BH6" s="137"/>
      <c r="BI6" s="137"/>
      <c r="BJ6" s="137"/>
      <c r="BK6" s="137"/>
      <c r="BL6" s="137"/>
      <c r="BM6" s="137"/>
      <c r="BN6" s="137"/>
      <c r="BO6" s="137"/>
      <c r="BP6" s="137"/>
      <c r="BQ6" s="137"/>
      <c r="BR6" s="137"/>
      <c r="BS6" s="137"/>
      <c r="BT6" s="137"/>
    </row>
    <row r="7" spans="2:72" s="4" customFormat="1" ht="15" customHeight="1" x14ac:dyDescent="0.35">
      <c r="B7" s="37" t="s">
        <v>30</v>
      </c>
      <c r="C7" s="140">
        <v>0</v>
      </c>
      <c r="D7" s="139"/>
      <c r="E7" s="141" t="s">
        <v>31</v>
      </c>
      <c r="F7" s="139"/>
      <c r="G7" s="139"/>
      <c r="H7" s="139"/>
      <c r="I7" s="139"/>
      <c r="J7" s="138"/>
      <c r="K7" s="137"/>
      <c r="L7" s="137"/>
      <c r="M7" s="137"/>
      <c r="N7" s="137"/>
      <c r="O7" s="137"/>
      <c r="P7" s="137"/>
      <c r="Q7" s="137"/>
      <c r="R7" s="137"/>
      <c r="S7" s="137"/>
      <c r="T7" s="137"/>
      <c r="U7" s="137"/>
      <c r="V7" s="137"/>
      <c r="W7" s="137"/>
      <c r="X7" s="137"/>
      <c r="Y7" s="137"/>
      <c r="Z7" s="137"/>
      <c r="AA7" s="137"/>
      <c r="AB7" s="137"/>
      <c r="AC7" s="137"/>
      <c r="AD7" s="137"/>
      <c r="AE7" s="137"/>
      <c r="AF7" s="137"/>
      <c r="AG7" s="137"/>
      <c r="AH7" s="137"/>
      <c r="AI7" s="137"/>
      <c r="AJ7" s="137"/>
      <c r="AK7" s="137"/>
      <c r="AL7" s="137"/>
      <c r="AM7" s="137"/>
      <c r="AN7" s="137"/>
      <c r="AO7" s="137"/>
      <c r="AP7" s="137"/>
      <c r="AQ7" s="137"/>
      <c r="AR7" s="137"/>
      <c r="AS7" s="137"/>
      <c r="AT7" s="137"/>
      <c r="AU7" s="137"/>
      <c r="AV7" s="137"/>
      <c r="AW7" s="137"/>
      <c r="AX7" s="137"/>
      <c r="AY7" s="137"/>
      <c r="AZ7" s="137"/>
      <c r="BA7" s="137"/>
      <c r="BB7" s="137"/>
      <c r="BC7" s="137"/>
      <c r="BD7" s="137"/>
      <c r="BE7" s="137"/>
      <c r="BF7" s="137"/>
      <c r="BG7" s="137"/>
      <c r="BH7" s="137"/>
      <c r="BI7" s="137"/>
      <c r="BJ7" s="137"/>
      <c r="BK7" s="137"/>
      <c r="BL7" s="137"/>
      <c r="BM7" s="137"/>
      <c r="BN7" s="137"/>
      <c r="BO7" s="137"/>
      <c r="BP7" s="137"/>
      <c r="BQ7" s="137"/>
      <c r="BR7" s="137"/>
      <c r="BS7" s="137"/>
      <c r="BT7" s="137"/>
    </row>
    <row r="8" spans="2:72" s="4" customFormat="1" ht="15" customHeight="1" x14ac:dyDescent="0.35">
      <c r="B8" s="1"/>
      <c r="C8" s="139"/>
      <c r="D8" s="139"/>
      <c r="E8" s="139"/>
      <c r="F8" s="139"/>
      <c r="G8" s="139"/>
      <c r="H8" s="139"/>
      <c r="I8" s="139"/>
      <c r="J8" s="138"/>
      <c r="K8" s="137"/>
      <c r="L8" s="137"/>
      <c r="M8" s="137"/>
      <c r="N8" s="137"/>
      <c r="O8" s="137"/>
      <c r="P8" s="137"/>
      <c r="Q8" s="137"/>
      <c r="R8" s="137"/>
      <c r="S8" s="137"/>
      <c r="T8" s="137"/>
      <c r="U8" s="137"/>
      <c r="V8" s="137"/>
      <c r="W8" s="137"/>
      <c r="X8" s="137"/>
      <c r="Y8" s="137"/>
      <c r="Z8" s="137"/>
      <c r="AA8" s="137"/>
      <c r="AB8" s="137"/>
      <c r="AC8" s="137"/>
      <c r="AD8" s="137"/>
      <c r="AE8" s="137"/>
      <c r="AF8" s="137"/>
      <c r="AG8" s="137"/>
      <c r="AH8" s="137"/>
      <c r="AI8" s="137"/>
      <c r="AJ8" s="137"/>
      <c r="AK8" s="137"/>
      <c r="AL8" s="137"/>
      <c r="AM8" s="137"/>
      <c r="AN8" s="137"/>
      <c r="AO8" s="137"/>
      <c r="AP8" s="137"/>
      <c r="AQ8" s="137"/>
      <c r="AR8" s="137"/>
      <c r="AS8" s="137"/>
      <c r="AT8" s="137"/>
      <c r="AU8" s="137"/>
      <c r="AV8" s="137"/>
      <c r="AW8" s="137"/>
      <c r="AX8" s="137"/>
      <c r="AY8" s="137"/>
      <c r="AZ8" s="137"/>
      <c r="BA8" s="137"/>
      <c r="BB8" s="137"/>
      <c r="BC8" s="137"/>
      <c r="BD8" s="137"/>
      <c r="BE8" s="137"/>
      <c r="BF8" s="137"/>
      <c r="BG8" s="137"/>
      <c r="BH8" s="137"/>
      <c r="BI8" s="137"/>
      <c r="BJ8" s="137"/>
      <c r="BK8" s="137"/>
      <c r="BL8" s="137"/>
      <c r="BM8" s="137"/>
      <c r="BN8" s="137"/>
      <c r="BO8" s="137"/>
      <c r="BP8" s="137"/>
      <c r="BQ8" s="137"/>
      <c r="BR8" s="137"/>
      <c r="BS8" s="137"/>
      <c r="BT8" s="137"/>
    </row>
    <row r="9" spans="2:72" s="4" customFormat="1" ht="15" customHeight="1" x14ac:dyDescent="0.35">
      <c r="B9" s="137"/>
      <c r="C9" s="40" t="s">
        <v>32</v>
      </c>
      <c r="D9" s="8"/>
      <c r="E9" s="142" t="s">
        <v>33</v>
      </c>
      <c r="F9" s="143"/>
      <c r="G9" s="143"/>
      <c r="H9" s="143"/>
      <c r="I9" s="143" t="s">
        <v>34</v>
      </c>
      <c r="J9" s="143"/>
      <c r="K9" s="143"/>
      <c r="L9" s="143"/>
      <c r="M9" s="143"/>
      <c r="N9" s="143" t="s">
        <v>35</v>
      </c>
      <c r="O9" s="143"/>
      <c r="P9" s="143"/>
      <c r="Q9" s="143"/>
      <c r="R9" s="143"/>
      <c r="S9" s="143" t="s">
        <v>36</v>
      </c>
      <c r="T9" s="143"/>
      <c r="U9" s="143"/>
      <c r="V9" s="143"/>
      <c r="W9" s="143"/>
      <c r="X9" s="143" t="s">
        <v>37</v>
      </c>
      <c r="Y9" s="143"/>
      <c r="Z9" s="143"/>
      <c r="AA9" s="143"/>
      <c r="AB9" s="143"/>
      <c r="AC9" s="143" t="s">
        <v>38</v>
      </c>
      <c r="AD9" s="143"/>
      <c r="AE9" s="143"/>
      <c r="AF9" s="143"/>
      <c r="AG9" s="143"/>
      <c r="AH9" s="143" t="s">
        <v>39</v>
      </c>
      <c r="AI9" s="143"/>
      <c r="AJ9" s="143"/>
      <c r="AK9" s="143"/>
      <c r="AL9" s="143"/>
      <c r="AM9" s="143" t="s">
        <v>40</v>
      </c>
      <c r="AN9" s="143"/>
      <c r="AO9" s="143"/>
      <c r="AP9" s="143"/>
      <c r="AQ9" s="143"/>
      <c r="AR9" s="143" t="s">
        <v>41</v>
      </c>
      <c r="AS9" s="143"/>
      <c r="AT9" s="143"/>
      <c r="AU9" s="143"/>
      <c r="AV9" s="143"/>
      <c r="AW9" s="143" t="s">
        <v>42</v>
      </c>
      <c r="AX9" s="143"/>
      <c r="AY9" s="143"/>
      <c r="AZ9" s="143"/>
      <c r="BA9" s="143"/>
      <c r="BB9" s="143" t="s">
        <v>43</v>
      </c>
      <c r="BC9" s="143"/>
      <c r="BD9" s="143"/>
      <c r="BE9" s="143"/>
      <c r="BF9" s="143"/>
      <c r="BG9" s="143" t="s">
        <v>44</v>
      </c>
      <c r="BH9" s="143"/>
      <c r="BI9" s="143"/>
      <c r="BJ9" s="143"/>
      <c r="BK9" s="143"/>
      <c r="BL9" s="144" t="s">
        <v>45</v>
      </c>
      <c r="BM9" s="137"/>
      <c r="BN9" s="137"/>
      <c r="BO9" s="137"/>
      <c r="BP9" s="137"/>
      <c r="BQ9" s="137"/>
      <c r="BR9" s="137"/>
      <c r="BS9" s="137"/>
      <c r="BT9" s="137"/>
    </row>
    <row r="10" spans="2:72" s="4" customFormat="1" ht="15" customHeight="1" x14ac:dyDescent="0.35">
      <c r="B10" s="137"/>
      <c r="C10" s="41" t="s">
        <v>46</v>
      </c>
      <c r="D10" s="8"/>
      <c r="E10" s="145">
        <v>2013</v>
      </c>
      <c r="F10" s="146">
        <f>E10+1</f>
        <v>2014</v>
      </c>
      <c r="G10" s="146">
        <f t="shared" ref="G10:BL11" si="0">F10+1</f>
        <v>2015</v>
      </c>
      <c r="H10" s="146">
        <f t="shared" si="0"/>
        <v>2016</v>
      </c>
      <c r="I10" s="146">
        <f t="shared" si="0"/>
        <v>2017</v>
      </c>
      <c r="J10" s="146">
        <f t="shared" si="0"/>
        <v>2018</v>
      </c>
      <c r="K10" s="146">
        <f t="shared" si="0"/>
        <v>2019</v>
      </c>
      <c r="L10" s="146">
        <f t="shared" si="0"/>
        <v>2020</v>
      </c>
      <c r="M10" s="146">
        <f t="shared" si="0"/>
        <v>2021</v>
      </c>
      <c r="N10" s="146">
        <f t="shared" si="0"/>
        <v>2022</v>
      </c>
      <c r="O10" s="146">
        <f t="shared" si="0"/>
        <v>2023</v>
      </c>
      <c r="P10" s="146">
        <f t="shared" si="0"/>
        <v>2024</v>
      </c>
      <c r="Q10" s="146">
        <f t="shared" si="0"/>
        <v>2025</v>
      </c>
      <c r="R10" s="146">
        <f t="shared" si="0"/>
        <v>2026</v>
      </c>
      <c r="S10" s="146">
        <f t="shared" si="0"/>
        <v>2027</v>
      </c>
      <c r="T10" s="146">
        <f t="shared" si="0"/>
        <v>2028</v>
      </c>
      <c r="U10" s="146">
        <f t="shared" si="0"/>
        <v>2029</v>
      </c>
      <c r="V10" s="146">
        <f t="shared" si="0"/>
        <v>2030</v>
      </c>
      <c r="W10" s="146">
        <f t="shared" si="0"/>
        <v>2031</v>
      </c>
      <c r="X10" s="146">
        <f t="shared" si="0"/>
        <v>2032</v>
      </c>
      <c r="Y10" s="146">
        <f t="shared" si="0"/>
        <v>2033</v>
      </c>
      <c r="Z10" s="146">
        <f t="shared" si="0"/>
        <v>2034</v>
      </c>
      <c r="AA10" s="146">
        <f t="shared" si="0"/>
        <v>2035</v>
      </c>
      <c r="AB10" s="146">
        <f t="shared" si="0"/>
        <v>2036</v>
      </c>
      <c r="AC10" s="146">
        <f t="shared" si="0"/>
        <v>2037</v>
      </c>
      <c r="AD10" s="146">
        <f t="shared" si="0"/>
        <v>2038</v>
      </c>
      <c r="AE10" s="146">
        <f t="shared" si="0"/>
        <v>2039</v>
      </c>
      <c r="AF10" s="146">
        <f t="shared" si="0"/>
        <v>2040</v>
      </c>
      <c r="AG10" s="146">
        <f t="shared" si="0"/>
        <v>2041</v>
      </c>
      <c r="AH10" s="146">
        <f t="shared" si="0"/>
        <v>2042</v>
      </c>
      <c r="AI10" s="146">
        <f t="shared" si="0"/>
        <v>2043</v>
      </c>
      <c r="AJ10" s="146">
        <f t="shared" si="0"/>
        <v>2044</v>
      </c>
      <c r="AK10" s="146">
        <f t="shared" si="0"/>
        <v>2045</v>
      </c>
      <c r="AL10" s="146">
        <f t="shared" si="0"/>
        <v>2046</v>
      </c>
      <c r="AM10" s="146">
        <f t="shared" si="0"/>
        <v>2047</v>
      </c>
      <c r="AN10" s="146">
        <f t="shared" si="0"/>
        <v>2048</v>
      </c>
      <c r="AO10" s="146">
        <f t="shared" si="0"/>
        <v>2049</v>
      </c>
      <c r="AP10" s="146">
        <f t="shared" si="0"/>
        <v>2050</v>
      </c>
      <c r="AQ10" s="146">
        <f t="shared" si="0"/>
        <v>2051</v>
      </c>
      <c r="AR10" s="146">
        <f t="shared" si="0"/>
        <v>2052</v>
      </c>
      <c r="AS10" s="146">
        <f t="shared" si="0"/>
        <v>2053</v>
      </c>
      <c r="AT10" s="146">
        <f t="shared" si="0"/>
        <v>2054</v>
      </c>
      <c r="AU10" s="146">
        <f t="shared" si="0"/>
        <v>2055</v>
      </c>
      <c r="AV10" s="146">
        <f t="shared" si="0"/>
        <v>2056</v>
      </c>
      <c r="AW10" s="146">
        <f t="shared" si="0"/>
        <v>2057</v>
      </c>
      <c r="AX10" s="146">
        <f t="shared" si="0"/>
        <v>2058</v>
      </c>
      <c r="AY10" s="146">
        <f t="shared" si="0"/>
        <v>2059</v>
      </c>
      <c r="AZ10" s="146">
        <f t="shared" si="0"/>
        <v>2060</v>
      </c>
      <c r="BA10" s="146">
        <f t="shared" si="0"/>
        <v>2061</v>
      </c>
      <c r="BB10" s="146">
        <f t="shared" si="0"/>
        <v>2062</v>
      </c>
      <c r="BC10" s="146">
        <f t="shared" si="0"/>
        <v>2063</v>
      </c>
      <c r="BD10" s="146">
        <f t="shared" si="0"/>
        <v>2064</v>
      </c>
      <c r="BE10" s="146">
        <f t="shared" si="0"/>
        <v>2065</v>
      </c>
      <c r="BF10" s="146">
        <f t="shared" si="0"/>
        <v>2066</v>
      </c>
      <c r="BG10" s="146">
        <f t="shared" si="0"/>
        <v>2067</v>
      </c>
      <c r="BH10" s="146">
        <f t="shared" si="0"/>
        <v>2068</v>
      </c>
      <c r="BI10" s="146">
        <f t="shared" si="0"/>
        <v>2069</v>
      </c>
      <c r="BJ10" s="146">
        <f t="shared" si="0"/>
        <v>2070</v>
      </c>
      <c r="BK10" s="146">
        <f t="shared" si="0"/>
        <v>2071</v>
      </c>
      <c r="BL10" s="147">
        <f t="shared" si="0"/>
        <v>2072</v>
      </c>
      <c r="BM10" s="137"/>
      <c r="BN10" s="137"/>
      <c r="BO10" s="137"/>
      <c r="BP10" s="137"/>
      <c r="BQ10" s="137"/>
      <c r="BR10" s="137"/>
      <c r="BS10" s="137"/>
      <c r="BT10" s="137"/>
    </row>
    <row r="11" spans="2:72" s="4" customFormat="1" ht="15" customHeight="1" x14ac:dyDescent="0.35">
      <c r="B11" s="137"/>
      <c r="C11" s="148"/>
      <c r="D11" s="149"/>
      <c r="E11" s="145">
        <v>0</v>
      </c>
      <c r="F11" s="146">
        <f>E11+1</f>
        <v>1</v>
      </c>
      <c r="G11" s="146">
        <f t="shared" si="0"/>
        <v>2</v>
      </c>
      <c r="H11" s="146">
        <f t="shared" si="0"/>
        <v>3</v>
      </c>
      <c r="I11" s="146">
        <f t="shared" si="0"/>
        <v>4</v>
      </c>
      <c r="J11" s="146">
        <f t="shared" si="0"/>
        <v>5</v>
      </c>
      <c r="K11" s="146">
        <f t="shared" si="0"/>
        <v>6</v>
      </c>
      <c r="L11" s="146">
        <f t="shared" si="0"/>
        <v>7</v>
      </c>
      <c r="M11" s="146">
        <f t="shared" si="0"/>
        <v>8</v>
      </c>
      <c r="N11" s="146">
        <f t="shared" si="0"/>
        <v>9</v>
      </c>
      <c r="O11" s="146">
        <f t="shared" si="0"/>
        <v>10</v>
      </c>
      <c r="P11" s="146">
        <f t="shared" si="0"/>
        <v>11</v>
      </c>
      <c r="Q11" s="146">
        <f t="shared" si="0"/>
        <v>12</v>
      </c>
      <c r="R11" s="146">
        <f t="shared" si="0"/>
        <v>13</v>
      </c>
      <c r="S11" s="146">
        <f t="shared" si="0"/>
        <v>14</v>
      </c>
      <c r="T11" s="146">
        <f t="shared" si="0"/>
        <v>15</v>
      </c>
      <c r="U11" s="146">
        <f t="shared" si="0"/>
        <v>16</v>
      </c>
      <c r="V11" s="146">
        <f t="shared" si="0"/>
        <v>17</v>
      </c>
      <c r="W11" s="146">
        <f t="shared" si="0"/>
        <v>18</v>
      </c>
      <c r="X11" s="146">
        <f t="shared" si="0"/>
        <v>19</v>
      </c>
      <c r="Y11" s="146">
        <f t="shared" si="0"/>
        <v>20</v>
      </c>
      <c r="Z11" s="146">
        <f t="shared" si="0"/>
        <v>21</v>
      </c>
      <c r="AA11" s="146">
        <f t="shared" si="0"/>
        <v>22</v>
      </c>
      <c r="AB11" s="146">
        <f t="shared" si="0"/>
        <v>23</v>
      </c>
      <c r="AC11" s="146">
        <f t="shared" si="0"/>
        <v>24</v>
      </c>
      <c r="AD11" s="146">
        <f t="shared" si="0"/>
        <v>25</v>
      </c>
      <c r="AE11" s="146">
        <f t="shared" si="0"/>
        <v>26</v>
      </c>
      <c r="AF11" s="146">
        <f t="shared" si="0"/>
        <v>27</v>
      </c>
      <c r="AG11" s="146">
        <f t="shared" si="0"/>
        <v>28</v>
      </c>
      <c r="AH11" s="146">
        <f t="shared" si="0"/>
        <v>29</v>
      </c>
      <c r="AI11" s="146">
        <f t="shared" si="0"/>
        <v>30</v>
      </c>
      <c r="AJ11" s="146">
        <f t="shared" si="0"/>
        <v>31</v>
      </c>
      <c r="AK11" s="146">
        <f t="shared" si="0"/>
        <v>32</v>
      </c>
      <c r="AL11" s="146">
        <f t="shared" si="0"/>
        <v>33</v>
      </c>
      <c r="AM11" s="146">
        <f t="shared" si="0"/>
        <v>34</v>
      </c>
      <c r="AN11" s="146">
        <f t="shared" si="0"/>
        <v>35</v>
      </c>
      <c r="AO11" s="146">
        <f t="shared" si="0"/>
        <v>36</v>
      </c>
      <c r="AP11" s="146">
        <f t="shared" si="0"/>
        <v>37</v>
      </c>
      <c r="AQ11" s="146">
        <f t="shared" si="0"/>
        <v>38</v>
      </c>
      <c r="AR11" s="146">
        <f t="shared" si="0"/>
        <v>39</v>
      </c>
      <c r="AS11" s="146">
        <f t="shared" si="0"/>
        <v>40</v>
      </c>
      <c r="AT11" s="146">
        <f t="shared" si="0"/>
        <v>41</v>
      </c>
      <c r="AU11" s="146">
        <f t="shared" si="0"/>
        <v>42</v>
      </c>
      <c r="AV11" s="146">
        <f t="shared" si="0"/>
        <v>43</v>
      </c>
      <c r="AW11" s="146">
        <f t="shared" si="0"/>
        <v>44</v>
      </c>
      <c r="AX11" s="146">
        <f t="shared" si="0"/>
        <v>45</v>
      </c>
      <c r="AY11" s="146">
        <f t="shared" si="0"/>
        <v>46</v>
      </c>
      <c r="AZ11" s="146">
        <f t="shared" si="0"/>
        <v>47</v>
      </c>
      <c r="BA11" s="146">
        <f t="shared" si="0"/>
        <v>48</v>
      </c>
      <c r="BB11" s="146">
        <f t="shared" si="0"/>
        <v>49</v>
      </c>
      <c r="BC11" s="146">
        <f t="shared" si="0"/>
        <v>50</v>
      </c>
      <c r="BD11" s="146">
        <f t="shared" si="0"/>
        <v>51</v>
      </c>
      <c r="BE11" s="146">
        <f t="shared" si="0"/>
        <v>52</v>
      </c>
      <c r="BF11" s="146">
        <f t="shared" si="0"/>
        <v>53</v>
      </c>
      <c r="BG11" s="146">
        <f t="shared" si="0"/>
        <v>54</v>
      </c>
      <c r="BH11" s="146">
        <f t="shared" si="0"/>
        <v>55</v>
      </c>
      <c r="BI11" s="146">
        <f t="shared" si="0"/>
        <v>56</v>
      </c>
      <c r="BJ11" s="146">
        <f t="shared" si="0"/>
        <v>57</v>
      </c>
      <c r="BK11" s="146">
        <f t="shared" si="0"/>
        <v>58</v>
      </c>
      <c r="BL11" s="147">
        <f t="shared" si="0"/>
        <v>59</v>
      </c>
      <c r="BM11" s="137"/>
      <c r="BN11" s="137"/>
      <c r="BO11" s="150"/>
      <c r="BP11" s="150"/>
      <c r="BQ11" s="150"/>
      <c r="BR11" s="150"/>
      <c r="BS11" s="150"/>
      <c r="BT11" s="150"/>
    </row>
    <row r="12" spans="2:72" s="4" customFormat="1" ht="15" customHeight="1" x14ac:dyDescent="0.35">
      <c r="B12" s="137"/>
      <c r="C12" s="151" t="s">
        <v>47</v>
      </c>
      <c r="D12" s="149"/>
      <c r="E12" s="152" t="s">
        <v>47</v>
      </c>
      <c r="F12" s="153" t="s">
        <v>47</v>
      </c>
      <c r="G12" s="153" t="s">
        <v>47</v>
      </c>
      <c r="H12" s="153" t="s">
        <v>47</v>
      </c>
      <c r="I12" s="153" t="s">
        <v>47</v>
      </c>
      <c r="J12" s="153" t="s">
        <v>47</v>
      </c>
      <c r="K12" s="153" t="s">
        <v>47</v>
      </c>
      <c r="L12" s="153" t="s">
        <v>47</v>
      </c>
      <c r="M12" s="153" t="s">
        <v>47</v>
      </c>
      <c r="N12" s="153" t="s">
        <v>47</v>
      </c>
      <c r="O12" s="153" t="s">
        <v>47</v>
      </c>
      <c r="P12" s="153" t="s">
        <v>47</v>
      </c>
      <c r="Q12" s="153" t="s">
        <v>47</v>
      </c>
      <c r="R12" s="153" t="s">
        <v>47</v>
      </c>
      <c r="S12" s="153" t="s">
        <v>47</v>
      </c>
      <c r="T12" s="153" t="s">
        <v>47</v>
      </c>
      <c r="U12" s="153" t="s">
        <v>47</v>
      </c>
      <c r="V12" s="153" t="s">
        <v>47</v>
      </c>
      <c r="W12" s="153" t="s">
        <v>47</v>
      </c>
      <c r="X12" s="153" t="s">
        <v>47</v>
      </c>
      <c r="Y12" s="153" t="s">
        <v>47</v>
      </c>
      <c r="Z12" s="153" t="s">
        <v>47</v>
      </c>
      <c r="AA12" s="153" t="s">
        <v>47</v>
      </c>
      <c r="AB12" s="153" t="s">
        <v>47</v>
      </c>
      <c r="AC12" s="153" t="s">
        <v>47</v>
      </c>
      <c r="AD12" s="153" t="s">
        <v>47</v>
      </c>
      <c r="AE12" s="153" t="s">
        <v>47</v>
      </c>
      <c r="AF12" s="153" t="s">
        <v>47</v>
      </c>
      <c r="AG12" s="153" t="s">
        <v>47</v>
      </c>
      <c r="AH12" s="153" t="s">
        <v>47</v>
      </c>
      <c r="AI12" s="153" t="s">
        <v>47</v>
      </c>
      <c r="AJ12" s="153" t="s">
        <v>47</v>
      </c>
      <c r="AK12" s="153" t="s">
        <v>47</v>
      </c>
      <c r="AL12" s="153" t="s">
        <v>47</v>
      </c>
      <c r="AM12" s="153" t="s">
        <v>47</v>
      </c>
      <c r="AN12" s="153" t="s">
        <v>47</v>
      </c>
      <c r="AO12" s="153" t="s">
        <v>47</v>
      </c>
      <c r="AP12" s="153" t="s">
        <v>47</v>
      </c>
      <c r="AQ12" s="153" t="s">
        <v>47</v>
      </c>
      <c r="AR12" s="153" t="s">
        <v>47</v>
      </c>
      <c r="AS12" s="153" t="s">
        <v>47</v>
      </c>
      <c r="AT12" s="153" t="s">
        <v>47</v>
      </c>
      <c r="AU12" s="153" t="s">
        <v>47</v>
      </c>
      <c r="AV12" s="153" t="s">
        <v>47</v>
      </c>
      <c r="AW12" s="153" t="s">
        <v>47</v>
      </c>
      <c r="AX12" s="153" t="s">
        <v>47</v>
      </c>
      <c r="AY12" s="153" t="s">
        <v>47</v>
      </c>
      <c r="AZ12" s="153" t="s">
        <v>47</v>
      </c>
      <c r="BA12" s="153" t="s">
        <v>47</v>
      </c>
      <c r="BB12" s="153" t="s">
        <v>47</v>
      </c>
      <c r="BC12" s="153" t="s">
        <v>47</v>
      </c>
      <c r="BD12" s="153" t="s">
        <v>47</v>
      </c>
      <c r="BE12" s="153" t="s">
        <v>47</v>
      </c>
      <c r="BF12" s="153" t="s">
        <v>47</v>
      </c>
      <c r="BG12" s="153" t="s">
        <v>47</v>
      </c>
      <c r="BH12" s="153" t="s">
        <v>47</v>
      </c>
      <c r="BI12" s="153" t="s">
        <v>47</v>
      </c>
      <c r="BJ12" s="153" t="s">
        <v>47</v>
      </c>
      <c r="BK12" s="153" t="s">
        <v>47</v>
      </c>
      <c r="BL12" s="154" t="s">
        <v>47</v>
      </c>
      <c r="BM12" s="137"/>
      <c r="BN12" s="137"/>
      <c r="BO12" s="150"/>
      <c r="BP12" s="150"/>
      <c r="BQ12" s="150"/>
      <c r="BR12" s="150"/>
      <c r="BS12" s="150"/>
      <c r="BT12" s="150"/>
    </row>
    <row r="13" spans="2:72" ht="15" customHeight="1" x14ac:dyDescent="0.35">
      <c r="C13" s="20"/>
      <c r="E13" s="6"/>
      <c r="BL13" s="24"/>
      <c r="BO13" s="262" t="s">
        <v>48</v>
      </c>
      <c r="BP13" s="262"/>
      <c r="BQ13" s="262"/>
      <c r="BR13" s="262"/>
      <c r="BS13" s="262"/>
      <c r="BT13" s="262"/>
    </row>
    <row r="14" spans="2:72" ht="15" customHeight="1" x14ac:dyDescent="0.35">
      <c r="B14" s="38" t="s">
        <v>49</v>
      </c>
      <c r="C14" s="21"/>
      <c r="D14" s="15"/>
      <c r="E14" s="31"/>
      <c r="F14" s="15"/>
      <c r="G14" s="15"/>
      <c r="H14" s="15"/>
      <c r="I14" s="15"/>
      <c r="J14" s="15"/>
      <c r="K14" s="15"/>
      <c r="L14" s="15"/>
      <c r="M14" s="15"/>
      <c r="N14" s="15"/>
      <c r="O14" s="15"/>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82"/>
      <c r="BO14" s="238" t="s">
        <v>50</v>
      </c>
      <c r="BP14" s="239"/>
      <c r="BQ14" s="239"/>
      <c r="BR14" s="239"/>
      <c r="BS14" s="239"/>
      <c r="BT14" s="240"/>
    </row>
    <row r="15" spans="2:72" ht="15" customHeight="1" x14ac:dyDescent="0.35">
      <c r="B15" s="17"/>
      <c r="C15" s="21"/>
      <c r="D15" s="15"/>
      <c r="E15" s="31"/>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82"/>
      <c r="BO15" s="241"/>
      <c r="BP15" s="242"/>
      <c r="BQ15" s="242"/>
      <c r="BR15" s="242"/>
      <c r="BS15" s="242"/>
      <c r="BT15" s="243"/>
    </row>
    <row r="16" spans="2:72" ht="15" customHeight="1" x14ac:dyDescent="0.35">
      <c r="B16" s="38" t="s">
        <v>51</v>
      </c>
      <c r="C16" s="21"/>
      <c r="D16" s="15"/>
      <c r="E16" s="31"/>
      <c r="F16" s="15"/>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82"/>
      <c r="BO16" s="244"/>
      <c r="BP16" s="245"/>
      <c r="BQ16" s="245"/>
      <c r="BR16" s="245"/>
      <c r="BS16" s="245"/>
      <c r="BT16" s="246"/>
    </row>
    <row r="17" spans="2:72" ht="15" customHeight="1" x14ac:dyDescent="0.35">
      <c r="B17" s="155" t="s">
        <v>52</v>
      </c>
      <c r="C17" s="21">
        <f>SUM(E17:BL17)</f>
        <v>0</v>
      </c>
      <c r="D17" s="15"/>
      <c r="E17" s="93"/>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82"/>
      <c r="BO17" s="235" t="s">
        <v>53</v>
      </c>
      <c r="BP17" s="236"/>
      <c r="BQ17" s="236"/>
      <c r="BR17" s="236"/>
      <c r="BS17" s="236"/>
      <c r="BT17" s="237"/>
    </row>
    <row r="18" spans="2:72" ht="15" customHeight="1" x14ac:dyDescent="0.35">
      <c r="B18" s="155" t="s">
        <v>54</v>
      </c>
      <c r="C18" s="21">
        <f>SUM(E18:BL18)</f>
        <v>0</v>
      </c>
      <c r="D18" s="15"/>
      <c r="E18" s="31"/>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82"/>
      <c r="BO18" s="228" t="s">
        <v>22</v>
      </c>
      <c r="BP18" s="223"/>
      <c r="BQ18" s="223"/>
      <c r="BR18" s="223"/>
      <c r="BS18" s="223"/>
      <c r="BT18" s="224"/>
    </row>
    <row r="19" spans="2:72" ht="15" customHeight="1" x14ac:dyDescent="0.35">
      <c r="B19" s="155" t="s">
        <v>55</v>
      </c>
      <c r="C19" s="21">
        <f>SUM(E19:BL19)</f>
        <v>0</v>
      </c>
      <c r="D19" s="15"/>
      <c r="E19" s="31"/>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82"/>
      <c r="BO19" s="228" t="s">
        <v>22</v>
      </c>
      <c r="BP19" s="223"/>
      <c r="BQ19" s="223"/>
      <c r="BR19" s="223"/>
      <c r="BS19" s="223"/>
      <c r="BT19" s="224"/>
    </row>
    <row r="20" spans="2:72" ht="15" customHeight="1" x14ac:dyDescent="0.35">
      <c r="B20" s="155"/>
      <c r="C20" s="21"/>
      <c r="D20" s="15"/>
      <c r="E20" s="31"/>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82"/>
      <c r="BO20" s="222" t="s">
        <v>56</v>
      </c>
      <c r="BP20" s="223"/>
      <c r="BQ20" s="223"/>
      <c r="BR20" s="223"/>
      <c r="BS20" s="223"/>
      <c r="BT20" s="224"/>
    </row>
    <row r="21" spans="2:72" ht="15" customHeight="1" x14ac:dyDescent="0.35">
      <c r="B21" s="39" t="s">
        <v>57</v>
      </c>
      <c r="C21" s="83">
        <f>SUM(C17:C19)</f>
        <v>0</v>
      </c>
      <c r="D21" s="84"/>
      <c r="E21" s="85">
        <f>SUM(E17:E19)</f>
        <v>0</v>
      </c>
      <c r="F21" s="84">
        <f t="shared" ref="F21:BL21" si="1">SUM(F17:F19)</f>
        <v>0</v>
      </c>
      <c r="G21" s="84">
        <f t="shared" si="1"/>
        <v>0</v>
      </c>
      <c r="H21" s="84">
        <f t="shared" si="1"/>
        <v>0</v>
      </c>
      <c r="I21" s="84">
        <f t="shared" si="1"/>
        <v>0</v>
      </c>
      <c r="J21" s="84">
        <f t="shared" si="1"/>
        <v>0</v>
      </c>
      <c r="K21" s="84">
        <f t="shared" si="1"/>
        <v>0</v>
      </c>
      <c r="L21" s="84">
        <f t="shared" si="1"/>
        <v>0</v>
      </c>
      <c r="M21" s="84">
        <f t="shared" si="1"/>
        <v>0</v>
      </c>
      <c r="N21" s="84">
        <f t="shared" si="1"/>
        <v>0</v>
      </c>
      <c r="O21" s="84">
        <f t="shared" si="1"/>
        <v>0</v>
      </c>
      <c r="P21" s="84">
        <f t="shared" si="1"/>
        <v>0</v>
      </c>
      <c r="Q21" s="84">
        <f t="shared" si="1"/>
        <v>0</v>
      </c>
      <c r="R21" s="84">
        <f t="shared" si="1"/>
        <v>0</v>
      </c>
      <c r="S21" s="84">
        <f t="shared" si="1"/>
        <v>0</v>
      </c>
      <c r="T21" s="84">
        <f t="shared" si="1"/>
        <v>0</v>
      </c>
      <c r="U21" s="84">
        <f t="shared" si="1"/>
        <v>0</v>
      </c>
      <c r="V21" s="84">
        <f t="shared" si="1"/>
        <v>0</v>
      </c>
      <c r="W21" s="84">
        <f t="shared" si="1"/>
        <v>0</v>
      </c>
      <c r="X21" s="84">
        <f t="shared" si="1"/>
        <v>0</v>
      </c>
      <c r="Y21" s="84">
        <f t="shared" si="1"/>
        <v>0</v>
      </c>
      <c r="Z21" s="84">
        <f t="shared" si="1"/>
        <v>0</v>
      </c>
      <c r="AA21" s="84">
        <f t="shared" si="1"/>
        <v>0</v>
      </c>
      <c r="AB21" s="84">
        <f t="shared" si="1"/>
        <v>0</v>
      </c>
      <c r="AC21" s="84">
        <f t="shared" si="1"/>
        <v>0</v>
      </c>
      <c r="AD21" s="84">
        <f t="shared" si="1"/>
        <v>0</v>
      </c>
      <c r="AE21" s="84">
        <f t="shared" si="1"/>
        <v>0</v>
      </c>
      <c r="AF21" s="84">
        <f t="shared" si="1"/>
        <v>0</v>
      </c>
      <c r="AG21" s="84">
        <f t="shared" si="1"/>
        <v>0</v>
      </c>
      <c r="AH21" s="84">
        <f t="shared" si="1"/>
        <v>0</v>
      </c>
      <c r="AI21" s="84">
        <f t="shared" si="1"/>
        <v>0</v>
      </c>
      <c r="AJ21" s="84">
        <f t="shared" si="1"/>
        <v>0</v>
      </c>
      <c r="AK21" s="84">
        <f t="shared" si="1"/>
        <v>0</v>
      </c>
      <c r="AL21" s="84">
        <f t="shared" si="1"/>
        <v>0</v>
      </c>
      <c r="AM21" s="84">
        <f t="shared" si="1"/>
        <v>0</v>
      </c>
      <c r="AN21" s="84">
        <f t="shared" si="1"/>
        <v>0</v>
      </c>
      <c r="AO21" s="84">
        <f t="shared" si="1"/>
        <v>0</v>
      </c>
      <c r="AP21" s="84">
        <f t="shared" si="1"/>
        <v>0</v>
      </c>
      <c r="AQ21" s="84">
        <f t="shared" si="1"/>
        <v>0</v>
      </c>
      <c r="AR21" s="84">
        <f t="shared" si="1"/>
        <v>0</v>
      </c>
      <c r="AS21" s="84">
        <f t="shared" si="1"/>
        <v>0</v>
      </c>
      <c r="AT21" s="84">
        <f t="shared" si="1"/>
        <v>0</v>
      </c>
      <c r="AU21" s="84">
        <f t="shared" si="1"/>
        <v>0</v>
      </c>
      <c r="AV21" s="84">
        <f t="shared" si="1"/>
        <v>0</v>
      </c>
      <c r="AW21" s="84">
        <f t="shared" si="1"/>
        <v>0</v>
      </c>
      <c r="AX21" s="84">
        <f t="shared" si="1"/>
        <v>0</v>
      </c>
      <c r="AY21" s="84">
        <f t="shared" si="1"/>
        <v>0</v>
      </c>
      <c r="AZ21" s="84">
        <f t="shared" si="1"/>
        <v>0</v>
      </c>
      <c r="BA21" s="84">
        <f t="shared" si="1"/>
        <v>0</v>
      </c>
      <c r="BB21" s="84">
        <f t="shared" si="1"/>
        <v>0</v>
      </c>
      <c r="BC21" s="84">
        <f t="shared" si="1"/>
        <v>0</v>
      </c>
      <c r="BD21" s="84">
        <f t="shared" si="1"/>
        <v>0</v>
      </c>
      <c r="BE21" s="84">
        <f t="shared" si="1"/>
        <v>0</v>
      </c>
      <c r="BF21" s="84">
        <f t="shared" si="1"/>
        <v>0</v>
      </c>
      <c r="BG21" s="84">
        <f t="shared" si="1"/>
        <v>0</v>
      </c>
      <c r="BH21" s="84">
        <f t="shared" si="1"/>
        <v>0</v>
      </c>
      <c r="BI21" s="84">
        <f t="shared" si="1"/>
        <v>0</v>
      </c>
      <c r="BJ21" s="84">
        <f t="shared" si="1"/>
        <v>0</v>
      </c>
      <c r="BK21" s="84">
        <f t="shared" si="1"/>
        <v>0</v>
      </c>
      <c r="BL21" s="86">
        <f t="shared" si="1"/>
        <v>0</v>
      </c>
      <c r="BO21" s="222" t="s">
        <v>56</v>
      </c>
      <c r="BP21" s="223"/>
      <c r="BQ21" s="223"/>
      <c r="BR21" s="223"/>
      <c r="BS21" s="223"/>
      <c r="BT21" s="224"/>
    </row>
    <row r="22" spans="2:72" ht="15" customHeight="1" x14ac:dyDescent="0.35">
      <c r="B22" s="18"/>
      <c r="C22" s="21"/>
      <c r="D22" s="15"/>
      <c r="E22" s="31"/>
      <c r="F22" s="15"/>
      <c r="G22" s="15"/>
      <c r="H22" s="15"/>
      <c r="I22" s="15"/>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82"/>
      <c r="BO22" s="222" t="s">
        <v>56</v>
      </c>
      <c r="BP22" s="223"/>
      <c r="BQ22" s="223"/>
      <c r="BR22" s="223"/>
      <c r="BS22" s="223"/>
      <c r="BT22" s="224"/>
    </row>
    <row r="23" spans="2:72" ht="15" customHeight="1" x14ac:dyDescent="0.35">
      <c r="B23" s="42" t="s">
        <v>58</v>
      </c>
      <c r="C23" s="21"/>
      <c r="D23" s="15"/>
      <c r="E23" s="31"/>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82"/>
      <c r="BO23" s="232" t="s">
        <v>56</v>
      </c>
      <c r="BP23" s="233"/>
      <c r="BQ23" s="233"/>
      <c r="BR23" s="233"/>
      <c r="BS23" s="233"/>
      <c r="BT23" s="234"/>
    </row>
    <row r="24" spans="2:72" ht="15" customHeight="1" x14ac:dyDescent="0.35">
      <c r="B24" s="18" t="s">
        <v>59</v>
      </c>
      <c r="C24" s="21">
        <f>SUM(E24:BL24)</f>
        <v>0</v>
      </c>
      <c r="D24" s="15"/>
      <c r="E24" s="31"/>
      <c r="F24" s="15"/>
      <c r="G24" s="15"/>
      <c r="H24" s="15"/>
      <c r="I24" s="15"/>
      <c r="J24" s="15"/>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82"/>
      <c r="BO24" s="228"/>
      <c r="BP24" s="223"/>
      <c r="BQ24" s="223"/>
      <c r="BR24" s="223"/>
      <c r="BS24" s="223"/>
      <c r="BT24" s="224"/>
    </row>
    <row r="25" spans="2:72" ht="15" customHeight="1" x14ac:dyDescent="0.35">
      <c r="B25" s="18" t="s">
        <v>60</v>
      </c>
      <c r="C25" s="21">
        <f>SUM(E25:BL25)</f>
        <v>0</v>
      </c>
      <c r="D25" s="15"/>
      <c r="E25" s="31"/>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82"/>
      <c r="BO25" s="228" t="s">
        <v>22</v>
      </c>
      <c r="BP25" s="223"/>
      <c r="BQ25" s="223"/>
      <c r="BR25" s="223"/>
      <c r="BS25" s="223"/>
      <c r="BT25" s="224"/>
    </row>
    <row r="26" spans="2:72" ht="15" customHeight="1" x14ac:dyDescent="0.35">
      <c r="B26" s="18" t="s">
        <v>61</v>
      </c>
      <c r="C26" s="21">
        <f>SUM(E26:BL26)</f>
        <v>0</v>
      </c>
      <c r="D26" s="15"/>
      <c r="E26" s="31"/>
      <c r="F26" s="15"/>
      <c r="G26" s="15"/>
      <c r="H26" s="15"/>
      <c r="I26" s="15"/>
      <c r="J26" s="15"/>
      <c r="K26" s="15"/>
      <c r="L26" s="15"/>
      <c r="M26" s="15"/>
      <c r="N26" s="15"/>
      <c r="O26" s="15"/>
      <c r="P26" s="15"/>
      <c r="Q26" s="15"/>
      <c r="R26" s="15"/>
      <c r="S26" s="15"/>
      <c r="T26" s="15"/>
      <c r="U26" s="15"/>
      <c r="V26" s="15"/>
      <c r="W26" s="15"/>
      <c r="X26" s="15"/>
      <c r="Y26" s="15"/>
      <c r="Z26" s="15"/>
      <c r="AA26" s="15"/>
      <c r="AB26" s="15"/>
      <c r="AC26" s="15"/>
      <c r="AD26" s="15"/>
      <c r="AE26" s="15"/>
      <c r="AF26" s="15"/>
      <c r="AG26" s="15"/>
      <c r="AH26" s="15"/>
      <c r="AI26" s="15"/>
      <c r="AJ26" s="15"/>
      <c r="AK26" s="15"/>
      <c r="AL26" s="15"/>
      <c r="AM26" s="15"/>
      <c r="AN26" s="15"/>
      <c r="AO26" s="15"/>
      <c r="AP26" s="15"/>
      <c r="AQ26" s="15"/>
      <c r="AR26" s="15"/>
      <c r="AS26" s="15"/>
      <c r="AT26" s="15"/>
      <c r="AU26" s="15"/>
      <c r="AV26" s="15"/>
      <c r="AW26" s="15"/>
      <c r="AX26" s="15"/>
      <c r="AY26" s="15"/>
      <c r="AZ26" s="15"/>
      <c r="BA26" s="15"/>
      <c r="BB26" s="15"/>
      <c r="BC26" s="15"/>
      <c r="BD26" s="15"/>
      <c r="BE26" s="15"/>
      <c r="BF26" s="15"/>
      <c r="BG26" s="15"/>
      <c r="BH26" s="15"/>
      <c r="BI26" s="15"/>
      <c r="BJ26" s="15"/>
      <c r="BK26" s="15"/>
      <c r="BL26" s="82"/>
      <c r="BO26" s="228" t="s">
        <v>22</v>
      </c>
      <c r="BP26" s="223"/>
      <c r="BQ26" s="223"/>
      <c r="BR26" s="223"/>
      <c r="BS26" s="223"/>
      <c r="BT26" s="224"/>
    </row>
    <row r="27" spans="2:72" ht="15" customHeight="1" x14ac:dyDescent="0.35">
      <c r="B27" s="18" t="s">
        <v>62</v>
      </c>
      <c r="C27" s="21">
        <f>SUM(E27:BL27)</f>
        <v>0</v>
      </c>
      <c r="D27" s="15"/>
      <c r="E27" s="31"/>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c r="AE27" s="15"/>
      <c r="AF27" s="15"/>
      <c r="AG27" s="15"/>
      <c r="AH27" s="15"/>
      <c r="AI27" s="15"/>
      <c r="AJ27" s="15"/>
      <c r="AK27" s="15"/>
      <c r="AL27" s="15"/>
      <c r="AM27" s="15"/>
      <c r="AN27" s="15"/>
      <c r="AO27" s="15"/>
      <c r="AP27" s="15"/>
      <c r="AQ27" s="15"/>
      <c r="AR27" s="15"/>
      <c r="AS27" s="15"/>
      <c r="AT27" s="15"/>
      <c r="AU27" s="15"/>
      <c r="AV27" s="15"/>
      <c r="AW27" s="15"/>
      <c r="AX27" s="15"/>
      <c r="AY27" s="15"/>
      <c r="AZ27" s="15"/>
      <c r="BA27" s="15"/>
      <c r="BB27" s="15"/>
      <c r="BC27" s="15"/>
      <c r="BD27" s="15"/>
      <c r="BE27" s="15"/>
      <c r="BF27" s="15"/>
      <c r="BG27" s="15"/>
      <c r="BH27" s="15"/>
      <c r="BI27" s="15"/>
      <c r="BJ27" s="15"/>
      <c r="BK27" s="15"/>
      <c r="BL27" s="82"/>
      <c r="BO27" s="228" t="s">
        <v>22</v>
      </c>
      <c r="BP27" s="223"/>
      <c r="BQ27" s="223"/>
      <c r="BR27" s="223"/>
      <c r="BS27" s="223"/>
      <c r="BT27" s="224"/>
    </row>
    <row r="28" spans="2:72" ht="15" customHeight="1" x14ac:dyDescent="0.35">
      <c r="B28" s="18"/>
      <c r="C28" s="21"/>
      <c r="D28" s="15"/>
      <c r="E28" s="31"/>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5"/>
      <c r="BG28" s="15"/>
      <c r="BH28" s="15"/>
      <c r="BI28" s="15"/>
      <c r="BJ28" s="15"/>
      <c r="BK28" s="15"/>
      <c r="BL28" s="82"/>
      <c r="BO28" s="222" t="s">
        <v>56</v>
      </c>
      <c r="BP28" s="223"/>
      <c r="BQ28" s="223"/>
      <c r="BR28" s="223"/>
      <c r="BS28" s="223"/>
      <c r="BT28" s="224"/>
    </row>
    <row r="29" spans="2:72" ht="15" customHeight="1" x14ac:dyDescent="0.35">
      <c r="B29" s="39" t="s">
        <v>63</v>
      </c>
      <c r="C29" s="156">
        <f>SUM(C24:C27)</f>
        <v>0</v>
      </c>
      <c r="D29" s="157"/>
      <c r="E29" s="158">
        <f>SUM(E24:E27)</f>
        <v>0</v>
      </c>
      <c r="F29" s="157">
        <f t="shared" ref="F29:BL29" si="2">SUM(F24:F27)</f>
        <v>0</v>
      </c>
      <c r="G29" s="157">
        <f t="shared" si="2"/>
        <v>0</v>
      </c>
      <c r="H29" s="157">
        <f t="shared" si="2"/>
        <v>0</v>
      </c>
      <c r="I29" s="157">
        <f t="shared" si="2"/>
        <v>0</v>
      </c>
      <c r="J29" s="157">
        <f t="shared" si="2"/>
        <v>0</v>
      </c>
      <c r="K29" s="157">
        <f t="shared" si="2"/>
        <v>0</v>
      </c>
      <c r="L29" s="157">
        <f t="shared" si="2"/>
        <v>0</v>
      </c>
      <c r="M29" s="157">
        <f t="shared" si="2"/>
        <v>0</v>
      </c>
      <c r="N29" s="157">
        <f t="shared" si="2"/>
        <v>0</v>
      </c>
      <c r="O29" s="157">
        <f t="shared" si="2"/>
        <v>0</v>
      </c>
      <c r="P29" s="157">
        <f t="shared" si="2"/>
        <v>0</v>
      </c>
      <c r="Q29" s="157">
        <f t="shared" si="2"/>
        <v>0</v>
      </c>
      <c r="R29" s="157">
        <f t="shared" si="2"/>
        <v>0</v>
      </c>
      <c r="S29" s="157">
        <f t="shared" si="2"/>
        <v>0</v>
      </c>
      <c r="T29" s="157">
        <f t="shared" si="2"/>
        <v>0</v>
      </c>
      <c r="U29" s="157">
        <f t="shared" si="2"/>
        <v>0</v>
      </c>
      <c r="V29" s="157">
        <f t="shared" si="2"/>
        <v>0</v>
      </c>
      <c r="W29" s="157">
        <f t="shared" si="2"/>
        <v>0</v>
      </c>
      <c r="X29" s="157">
        <f t="shared" si="2"/>
        <v>0</v>
      </c>
      <c r="Y29" s="157">
        <f t="shared" si="2"/>
        <v>0</v>
      </c>
      <c r="Z29" s="157">
        <f t="shared" si="2"/>
        <v>0</v>
      </c>
      <c r="AA29" s="157">
        <f t="shared" si="2"/>
        <v>0</v>
      </c>
      <c r="AB29" s="157">
        <f t="shared" si="2"/>
        <v>0</v>
      </c>
      <c r="AC29" s="157">
        <f t="shared" si="2"/>
        <v>0</v>
      </c>
      <c r="AD29" s="157">
        <f t="shared" si="2"/>
        <v>0</v>
      </c>
      <c r="AE29" s="157">
        <f t="shared" si="2"/>
        <v>0</v>
      </c>
      <c r="AF29" s="157">
        <f t="shared" si="2"/>
        <v>0</v>
      </c>
      <c r="AG29" s="157">
        <f t="shared" si="2"/>
        <v>0</v>
      </c>
      <c r="AH29" s="157">
        <f t="shared" si="2"/>
        <v>0</v>
      </c>
      <c r="AI29" s="157">
        <f t="shared" si="2"/>
        <v>0</v>
      </c>
      <c r="AJ29" s="157">
        <f t="shared" si="2"/>
        <v>0</v>
      </c>
      <c r="AK29" s="157">
        <f t="shared" si="2"/>
        <v>0</v>
      </c>
      <c r="AL29" s="157">
        <f t="shared" si="2"/>
        <v>0</v>
      </c>
      <c r="AM29" s="157">
        <f t="shared" si="2"/>
        <v>0</v>
      </c>
      <c r="AN29" s="157">
        <f t="shared" si="2"/>
        <v>0</v>
      </c>
      <c r="AO29" s="157">
        <f t="shared" si="2"/>
        <v>0</v>
      </c>
      <c r="AP29" s="157">
        <f t="shared" si="2"/>
        <v>0</v>
      </c>
      <c r="AQ29" s="157">
        <f t="shared" si="2"/>
        <v>0</v>
      </c>
      <c r="AR29" s="157">
        <f t="shared" si="2"/>
        <v>0</v>
      </c>
      <c r="AS29" s="157">
        <f t="shared" si="2"/>
        <v>0</v>
      </c>
      <c r="AT29" s="157">
        <f t="shared" si="2"/>
        <v>0</v>
      </c>
      <c r="AU29" s="157">
        <f t="shared" si="2"/>
        <v>0</v>
      </c>
      <c r="AV29" s="157">
        <f t="shared" si="2"/>
        <v>0</v>
      </c>
      <c r="AW29" s="157">
        <f t="shared" si="2"/>
        <v>0</v>
      </c>
      <c r="AX29" s="157">
        <f t="shared" si="2"/>
        <v>0</v>
      </c>
      <c r="AY29" s="157">
        <f t="shared" si="2"/>
        <v>0</v>
      </c>
      <c r="AZ29" s="157">
        <f t="shared" si="2"/>
        <v>0</v>
      </c>
      <c r="BA29" s="157">
        <f t="shared" si="2"/>
        <v>0</v>
      </c>
      <c r="BB29" s="157">
        <f t="shared" si="2"/>
        <v>0</v>
      </c>
      <c r="BC29" s="157">
        <f t="shared" si="2"/>
        <v>0</v>
      </c>
      <c r="BD29" s="157">
        <f t="shared" si="2"/>
        <v>0</v>
      </c>
      <c r="BE29" s="157">
        <f t="shared" si="2"/>
        <v>0</v>
      </c>
      <c r="BF29" s="157">
        <f t="shared" si="2"/>
        <v>0</v>
      </c>
      <c r="BG29" s="157">
        <f t="shared" si="2"/>
        <v>0</v>
      </c>
      <c r="BH29" s="157">
        <f t="shared" si="2"/>
        <v>0</v>
      </c>
      <c r="BI29" s="157">
        <f t="shared" si="2"/>
        <v>0</v>
      </c>
      <c r="BJ29" s="157">
        <f t="shared" si="2"/>
        <v>0</v>
      </c>
      <c r="BK29" s="157">
        <f t="shared" si="2"/>
        <v>0</v>
      </c>
      <c r="BL29" s="159">
        <f t="shared" si="2"/>
        <v>0</v>
      </c>
      <c r="BO29" s="222" t="s">
        <v>56</v>
      </c>
      <c r="BP29" s="223"/>
      <c r="BQ29" s="223"/>
      <c r="BR29" s="223"/>
      <c r="BS29" s="223"/>
      <c r="BT29" s="224"/>
    </row>
    <row r="30" spans="2:72" ht="15" customHeight="1" x14ac:dyDescent="0.35">
      <c r="B30" s="6"/>
      <c r="C30" s="21"/>
      <c r="D30" s="15"/>
      <c r="E30" s="31"/>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5"/>
      <c r="AO30" s="15"/>
      <c r="AP30" s="15"/>
      <c r="AQ30" s="15"/>
      <c r="AR30" s="15"/>
      <c r="AS30" s="15"/>
      <c r="AT30" s="15"/>
      <c r="AU30" s="15"/>
      <c r="AV30" s="15"/>
      <c r="AW30" s="15"/>
      <c r="AX30" s="15"/>
      <c r="AY30" s="15"/>
      <c r="AZ30" s="15"/>
      <c r="BA30" s="15"/>
      <c r="BB30" s="15"/>
      <c r="BC30" s="15"/>
      <c r="BD30" s="15"/>
      <c r="BE30" s="15"/>
      <c r="BF30" s="15"/>
      <c r="BG30" s="15"/>
      <c r="BH30" s="15"/>
      <c r="BI30" s="15"/>
      <c r="BJ30" s="15"/>
      <c r="BK30" s="15"/>
      <c r="BL30" s="82"/>
      <c r="BO30" s="228"/>
      <c r="BP30" s="223"/>
      <c r="BQ30" s="223"/>
      <c r="BR30" s="223"/>
      <c r="BS30" s="223"/>
      <c r="BT30" s="224"/>
    </row>
    <row r="31" spans="2:72" ht="15" customHeight="1" x14ac:dyDescent="0.35">
      <c r="B31" s="6"/>
      <c r="C31" s="21"/>
      <c r="D31" s="15"/>
      <c r="E31" s="31"/>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82"/>
      <c r="BO31" s="228"/>
      <c r="BP31" s="223"/>
      <c r="BQ31" s="223"/>
      <c r="BR31" s="223"/>
      <c r="BS31" s="223"/>
      <c r="BT31" s="224"/>
    </row>
    <row r="32" spans="2:72" ht="15" customHeight="1" x14ac:dyDescent="0.35">
      <c r="B32" s="38" t="s">
        <v>64</v>
      </c>
      <c r="C32" s="21"/>
      <c r="D32" s="15"/>
      <c r="E32" s="31"/>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5"/>
      <c r="AW32" s="15"/>
      <c r="AX32" s="15"/>
      <c r="AY32" s="15"/>
      <c r="AZ32" s="15"/>
      <c r="BA32" s="15"/>
      <c r="BB32" s="15"/>
      <c r="BC32" s="15"/>
      <c r="BD32" s="15"/>
      <c r="BE32" s="15"/>
      <c r="BF32" s="15"/>
      <c r="BG32" s="15"/>
      <c r="BH32" s="15"/>
      <c r="BI32" s="15"/>
      <c r="BJ32" s="15"/>
      <c r="BK32" s="15"/>
      <c r="BL32" s="82"/>
      <c r="BO32" s="229"/>
      <c r="BP32" s="230"/>
      <c r="BQ32" s="230"/>
      <c r="BR32" s="230"/>
      <c r="BS32" s="230"/>
      <c r="BT32" s="231"/>
    </row>
    <row r="33" spans="2:72" ht="15" customHeight="1" x14ac:dyDescent="0.35">
      <c r="B33" s="6" t="s">
        <v>65</v>
      </c>
      <c r="C33" s="21">
        <f>SUM(E33:BL33)</f>
        <v>0</v>
      </c>
      <c r="D33" s="15"/>
      <c r="E33" s="31"/>
      <c r="F33" s="15"/>
      <c r="G33" s="15"/>
      <c r="H33" s="15"/>
      <c r="I33" s="15"/>
      <c r="J33" s="15"/>
      <c r="K33" s="15"/>
      <c r="L33" s="15"/>
      <c r="M33" s="15"/>
      <c r="N33" s="15"/>
      <c r="O33" s="15"/>
      <c r="P33" s="15"/>
      <c r="Q33" s="15"/>
      <c r="R33" s="15"/>
      <c r="S33" s="15"/>
      <c r="T33" s="15"/>
      <c r="U33" s="15"/>
      <c r="V33" s="15"/>
      <c r="W33" s="15"/>
      <c r="X33" s="15"/>
      <c r="Y33" s="15"/>
      <c r="Z33" s="15"/>
      <c r="AA33" s="15"/>
      <c r="AB33" s="15"/>
      <c r="AC33" s="15"/>
      <c r="AD33" s="15"/>
      <c r="AE33" s="15"/>
      <c r="AF33" s="15"/>
      <c r="AG33" s="15"/>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5"/>
      <c r="BF33" s="15"/>
      <c r="BG33" s="15"/>
      <c r="BH33" s="15"/>
      <c r="BI33" s="15"/>
      <c r="BJ33" s="15"/>
      <c r="BK33" s="15"/>
      <c r="BL33" s="82"/>
      <c r="BO33" s="228" t="s">
        <v>22</v>
      </c>
      <c r="BP33" s="223"/>
      <c r="BQ33" s="223"/>
      <c r="BR33" s="223"/>
      <c r="BS33" s="223"/>
      <c r="BT33" s="224"/>
    </row>
    <row r="34" spans="2:72" ht="15" customHeight="1" x14ac:dyDescent="0.35">
      <c r="B34" s="6" t="s">
        <v>66</v>
      </c>
      <c r="C34" s="21">
        <f>SUM(E34:BL34)</f>
        <v>0</v>
      </c>
      <c r="D34" s="15"/>
      <c r="E34" s="31"/>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82"/>
      <c r="BO34" s="228" t="s">
        <v>22</v>
      </c>
      <c r="BP34" s="223"/>
      <c r="BQ34" s="223"/>
      <c r="BR34" s="223"/>
      <c r="BS34" s="223"/>
      <c r="BT34" s="224"/>
    </row>
    <row r="35" spans="2:72" ht="15" customHeight="1" x14ac:dyDescent="0.35">
      <c r="B35" s="6" t="s">
        <v>67</v>
      </c>
      <c r="C35" s="21">
        <f>SUM(E35:BL35)</f>
        <v>0</v>
      </c>
      <c r="D35" s="15"/>
      <c r="E35" s="31"/>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82"/>
      <c r="BO35" s="228" t="s">
        <v>22</v>
      </c>
      <c r="BP35" s="223"/>
      <c r="BQ35" s="223"/>
      <c r="BR35" s="223"/>
      <c r="BS35" s="223"/>
      <c r="BT35" s="224"/>
    </row>
    <row r="36" spans="2:72" ht="15" customHeight="1" x14ac:dyDescent="0.35">
      <c r="B36" s="6"/>
      <c r="C36" s="21"/>
      <c r="D36" s="15"/>
      <c r="E36" s="31"/>
      <c r="F36" s="15"/>
      <c r="G36" s="15"/>
      <c r="H36" s="15"/>
      <c r="I36" s="15"/>
      <c r="J36" s="15"/>
      <c r="K36" s="15"/>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82"/>
      <c r="BO36" s="222" t="s">
        <v>56</v>
      </c>
      <c r="BP36" s="223"/>
      <c r="BQ36" s="223"/>
      <c r="BR36" s="223"/>
      <c r="BS36" s="223"/>
      <c r="BT36" s="224"/>
    </row>
    <row r="37" spans="2:72" ht="15" customHeight="1" x14ac:dyDescent="0.35">
      <c r="B37" s="39" t="s">
        <v>68</v>
      </c>
      <c r="C37" s="83">
        <f>SUM(C33:C35)</f>
        <v>0</v>
      </c>
      <c r="D37" s="87"/>
      <c r="E37" s="88">
        <f>SUM(E33:E35)</f>
        <v>0</v>
      </c>
      <c r="F37" s="89">
        <f t="shared" ref="F37:AJ37" si="3">SUM(F33:F35)</f>
        <v>0</v>
      </c>
      <c r="G37" s="89">
        <f t="shared" si="3"/>
        <v>0</v>
      </c>
      <c r="H37" s="89">
        <f t="shared" si="3"/>
        <v>0</v>
      </c>
      <c r="I37" s="89">
        <f t="shared" si="3"/>
        <v>0</v>
      </c>
      <c r="J37" s="89">
        <f t="shared" si="3"/>
        <v>0</v>
      </c>
      <c r="K37" s="89">
        <f t="shared" si="3"/>
        <v>0</v>
      </c>
      <c r="L37" s="89">
        <f t="shared" si="3"/>
        <v>0</v>
      </c>
      <c r="M37" s="89">
        <f t="shared" si="3"/>
        <v>0</v>
      </c>
      <c r="N37" s="89">
        <f t="shared" si="3"/>
        <v>0</v>
      </c>
      <c r="O37" s="89">
        <f t="shared" si="3"/>
        <v>0</v>
      </c>
      <c r="P37" s="89">
        <f t="shared" si="3"/>
        <v>0</v>
      </c>
      <c r="Q37" s="89">
        <f t="shared" si="3"/>
        <v>0</v>
      </c>
      <c r="R37" s="89">
        <f t="shared" si="3"/>
        <v>0</v>
      </c>
      <c r="S37" s="89">
        <f t="shared" si="3"/>
        <v>0</v>
      </c>
      <c r="T37" s="89">
        <f t="shared" si="3"/>
        <v>0</v>
      </c>
      <c r="U37" s="89">
        <f t="shared" si="3"/>
        <v>0</v>
      </c>
      <c r="V37" s="89">
        <f t="shared" si="3"/>
        <v>0</v>
      </c>
      <c r="W37" s="89">
        <f t="shared" si="3"/>
        <v>0</v>
      </c>
      <c r="X37" s="89">
        <f t="shared" si="3"/>
        <v>0</v>
      </c>
      <c r="Y37" s="89">
        <f t="shared" si="3"/>
        <v>0</v>
      </c>
      <c r="Z37" s="89">
        <f t="shared" si="3"/>
        <v>0</v>
      </c>
      <c r="AA37" s="89">
        <f t="shared" si="3"/>
        <v>0</v>
      </c>
      <c r="AB37" s="89">
        <f t="shared" si="3"/>
        <v>0</v>
      </c>
      <c r="AC37" s="89">
        <f t="shared" si="3"/>
        <v>0</v>
      </c>
      <c r="AD37" s="89">
        <f t="shared" si="3"/>
        <v>0</v>
      </c>
      <c r="AE37" s="89">
        <f t="shared" si="3"/>
        <v>0</v>
      </c>
      <c r="AF37" s="89">
        <f t="shared" si="3"/>
        <v>0</v>
      </c>
      <c r="AG37" s="89">
        <f t="shared" si="3"/>
        <v>0</v>
      </c>
      <c r="AH37" s="89">
        <f t="shared" si="3"/>
        <v>0</v>
      </c>
      <c r="AI37" s="89">
        <f t="shared" si="3"/>
        <v>0</v>
      </c>
      <c r="AJ37" s="89">
        <f t="shared" si="3"/>
        <v>0</v>
      </c>
      <c r="AK37" s="89">
        <f t="shared" ref="AK37:BL37" si="4">SUM(AK33:AK35)</f>
        <v>0</v>
      </c>
      <c r="AL37" s="89">
        <f t="shared" si="4"/>
        <v>0</v>
      </c>
      <c r="AM37" s="89">
        <f t="shared" si="4"/>
        <v>0</v>
      </c>
      <c r="AN37" s="89">
        <f t="shared" si="4"/>
        <v>0</v>
      </c>
      <c r="AO37" s="89">
        <f t="shared" si="4"/>
        <v>0</v>
      </c>
      <c r="AP37" s="89">
        <f t="shared" si="4"/>
        <v>0</v>
      </c>
      <c r="AQ37" s="89">
        <f t="shared" si="4"/>
        <v>0</v>
      </c>
      <c r="AR37" s="89">
        <f t="shared" si="4"/>
        <v>0</v>
      </c>
      <c r="AS37" s="89">
        <f t="shared" si="4"/>
        <v>0</v>
      </c>
      <c r="AT37" s="89">
        <f t="shared" si="4"/>
        <v>0</v>
      </c>
      <c r="AU37" s="89">
        <f t="shared" si="4"/>
        <v>0</v>
      </c>
      <c r="AV37" s="89">
        <f t="shared" si="4"/>
        <v>0</v>
      </c>
      <c r="AW37" s="89">
        <f t="shared" si="4"/>
        <v>0</v>
      </c>
      <c r="AX37" s="89">
        <f t="shared" si="4"/>
        <v>0</v>
      </c>
      <c r="AY37" s="89">
        <f t="shared" si="4"/>
        <v>0</v>
      </c>
      <c r="AZ37" s="89">
        <f t="shared" si="4"/>
        <v>0</v>
      </c>
      <c r="BA37" s="89">
        <f t="shared" si="4"/>
        <v>0</v>
      </c>
      <c r="BB37" s="89">
        <f t="shared" si="4"/>
        <v>0</v>
      </c>
      <c r="BC37" s="89">
        <f t="shared" si="4"/>
        <v>0</v>
      </c>
      <c r="BD37" s="89">
        <f t="shared" si="4"/>
        <v>0</v>
      </c>
      <c r="BE37" s="89">
        <f t="shared" si="4"/>
        <v>0</v>
      </c>
      <c r="BF37" s="89">
        <f t="shared" si="4"/>
        <v>0</v>
      </c>
      <c r="BG37" s="89">
        <f t="shared" si="4"/>
        <v>0</v>
      </c>
      <c r="BH37" s="89">
        <f t="shared" si="4"/>
        <v>0</v>
      </c>
      <c r="BI37" s="89">
        <f t="shared" si="4"/>
        <v>0</v>
      </c>
      <c r="BJ37" s="89">
        <f t="shared" si="4"/>
        <v>0</v>
      </c>
      <c r="BK37" s="89">
        <f t="shared" si="4"/>
        <v>0</v>
      </c>
      <c r="BL37" s="90">
        <f t="shared" si="4"/>
        <v>0</v>
      </c>
      <c r="BO37" s="222" t="s">
        <v>56</v>
      </c>
      <c r="BP37" s="223"/>
      <c r="BQ37" s="223"/>
      <c r="BR37" s="223"/>
      <c r="BS37" s="223"/>
      <c r="BT37" s="224"/>
    </row>
    <row r="38" spans="2:72" ht="15" customHeight="1" x14ac:dyDescent="0.35">
      <c r="B38" s="6"/>
      <c r="C38" s="21"/>
      <c r="D38" s="15"/>
      <c r="E38" s="31"/>
      <c r="F38" s="15"/>
      <c r="G38" s="15"/>
      <c r="H38" s="15"/>
      <c r="I38" s="15"/>
      <c r="J38" s="15"/>
      <c r="K38" s="15"/>
      <c r="L38" s="15"/>
      <c r="M38" s="15"/>
      <c r="N38" s="15"/>
      <c r="O38" s="15"/>
      <c r="P38" s="15"/>
      <c r="Q38" s="15"/>
      <c r="R38" s="15"/>
      <c r="S38" s="15"/>
      <c r="T38" s="15"/>
      <c r="U38" s="15"/>
      <c r="V38" s="15"/>
      <c r="W38" s="15"/>
      <c r="X38" s="15"/>
      <c r="Y38" s="15"/>
      <c r="Z38" s="15"/>
      <c r="AA38" s="15"/>
      <c r="AB38" s="15"/>
      <c r="AC38" s="15"/>
      <c r="AD38" s="15"/>
      <c r="AE38" s="15"/>
      <c r="AF38" s="15"/>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15"/>
      <c r="BH38" s="15"/>
      <c r="BI38" s="15"/>
      <c r="BJ38" s="15"/>
      <c r="BK38" s="15"/>
      <c r="BL38" s="82"/>
      <c r="BO38" s="222" t="s">
        <v>56</v>
      </c>
      <c r="BP38" s="223"/>
      <c r="BQ38" s="223"/>
      <c r="BR38" s="223"/>
      <c r="BS38" s="223"/>
      <c r="BT38" s="224"/>
    </row>
    <row r="39" spans="2:72" ht="15" customHeight="1" x14ac:dyDescent="0.35">
      <c r="B39" s="39" t="s">
        <v>69</v>
      </c>
      <c r="C39" s="83">
        <f>SUM(C21,C29,C37)</f>
        <v>0</v>
      </c>
      <c r="D39" s="84"/>
      <c r="E39" s="85">
        <f>SUM(E21,E29,E37)</f>
        <v>0</v>
      </c>
      <c r="F39" s="84">
        <f t="shared" ref="F39:BL39" si="5">SUM(F21,F29,F37)</f>
        <v>0</v>
      </c>
      <c r="G39" s="84">
        <f t="shared" si="5"/>
        <v>0</v>
      </c>
      <c r="H39" s="84">
        <f t="shared" si="5"/>
        <v>0</v>
      </c>
      <c r="I39" s="84">
        <f t="shared" si="5"/>
        <v>0</v>
      </c>
      <c r="J39" s="84">
        <f t="shared" si="5"/>
        <v>0</v>
      </c>
      <c r="K39" s="84">
        <f t="shared" si="5"/>
        <v>0</v>
      </c>
      <c r="L39" s="84">
        <f t="shared" si="5"/>
        <v>0</v>
      </c>
      <c r="M39" s="84">
        <f t="shared" si="5"/>
        <v>0</v>
      </c>
      <c r="N39" s="84">
        <f t="shared" si="5"/>
        <v>0</v>
      </c>
      <c r="O39" s="84">
        <f t="shared" si="5"/>
        <v>0</v>
      </c>
      <c r="P39" s="84">
        <f t="shared" si="5"/>
        <v>0</v>
      </c>
      <c r="Q39" s="84">
        <f t="shared" si="5"/>
        <v>0</v>
      </c>
      <c r="R39" s="84">
        <f t="shared" si="5"/>
        <v>0</v>
      </c>
      <c r="S39" s="84">
        <f t="shared" si="5"/>
        <v>0</v>
      </c>
      <c r="T39" s="84">
        <f t="shared" si="5"/>
        <v>0</v>
      </c>
      <c r="U39" s="84">
        <f t="shared" si="5"/>
        <v>0</v>
      </c>
      <c r="V39" s="84">
        <f t="shared" si="5"/>
        <v>0</v>
      </c>
      <c r="W39" s="84">
        <f t="shared" si="5"/>
        <v>0</v>
      </c>
      <c r="X39" s="84">
        <f t="shared" si="5"/>
        <v>0</v>
      </c>
      <c r="Y39" s="84">
        <f t="shared" si="5"/>
        <v>0</v>
      </c>
      <c r="Z39" s="84">
        <f t="shared" si="5"/>
        <v>0</v>
      </c>
      <c r="AA39" s="84">
        <f t="shared" si="5"/>
        <v>0</v>
      </c>
      <c r="AB39" s="84">
        <f t="shared" si="5"/>
        <v>0</v>
      </c>
      <c r="AC39" s="84">
        <f t="shared" si="5"/>
        <v>0</v>
      </c>
      <c r="AD39" s="84">
        <f t="shared" si="5"/>
        <v>0</v>
      </c>
      <c r="AE39" s="84">
        <f t="shared" si="5"/>
        <v>0</v>
      </c>
      <c r="AF39" s="84">
        <f t="shared" si="5"/>
        <v>0</v>
      </c>
      <c r="AG39" s="84">
        <f t="shared" si="5"/>
        <v>0</v>
      </c>
      <c r="AH39" s="84">
        <f t="shared" si="5"/>
        <v>0</v>
      </c>
      <c r="AI39" s="84">
        <f t="shared" si="5"/>
        <v>0</v>
      </c>
      <c r="AJ39" s="84">
        <f t="shared" si="5"/>
        <v>0</v>
      </c>
      <c r="AK39" s="84">
        <f t="shared" si="5"/>
        <v>0</v>
      </c>
      <c r="AL39" s="84">
        <f t="shared" si="5"/>
        <v>0</v>
      </c>
      <c r="AM39" s="84">
        <f t="shared" si="5"/>
        <v>0</v>
      </c>
      <c r="AN39" s="84">
        <f t="shared" si="5"/>
        <v>0</v>
      </c>
      <c r="AO39" s="84">
        <f t="shared" si="5"/>
        <v>0</v>
      </c>
      <c r="AP39" s="84">
        <f t="shared" si="5"/>
        <v>0</v>
      </c>
      <c r="AQ39" s="84">
        <f t="shared" si="5"/>
        <v>0</v>
      </c>
      <c r="AR39" s="84">
        <f t="shared" si="5"/>
        <v>0</v>
      </c>
      <c r="AS39" s="84">
        <f t="shared" si="5"/>
        <v>0</v>
      </c>
      <c r="AT39" s="84">
        <f t="shared" si="5"/>
        <v>0</v>
      </c>
      <c r="AU39" s="84">
        <f t="shared" si="5"/>
        <v>0</v>
      </c>
      <c r="AV39" s="84">
        <f t="shared" si="5"/>
        <v>0</v>
      </c>
      <c r="AW39" s="84">
        <f t="shared" si="5"/>
        <v>0</v>
      </c>
      <c r="AX39" s="84">
        <f t="shared" si="5"/>
        <v>0</v>
      </c>
      <c r="AY39" s="84">
        <f t="shared" si="5"/>
        <v>0</v>
      </c>
      <c r="AZ39" s="84">
        <f t="shared" si="5"/>
        <v>0</v>
      </c>
      <c r="BA39" s="84">
        <f t="shared" si="5"/>
        <v>0</v>
      </c>
      <c r="BB39" s="84">
        <f t="shared" si="5"/>
        <v>0</v>
      </c>
      <c r="BC39" s="84">
        <f t="shared" si="5"/>
        <v>0</v>
      </c>
      <c r="BD39" s="84">
        <f t="shared" si="5"/>
        <v>0</v>
      </c>
      <c r="BE39" s="84">
        <f t="shared" si="5"/>
        <v>0</v>
      </c>
      <c r="BF39" s="84">
        <f t="shared" si="5"/>
        <v>0</v>
      </c>
      <c r="BG39" s="84">
        <f t="shared" si="5"/>
        <v>0</v>
      </c>
      <c r="BH39" s="84">
        <f t="shared" si="5"/>
        <v>0</v>
      </c>
      <c r="BI39" s="84">
        <f t="shared" si="5"/>
        <v>0</v>
      </c>
      <c r="BJ39" s="84">
        <f t="shared" si="5"/>
        <v>0</v>
      </c>
      <c r="BK39" s="84">
        <f t="shared" si="5"/>
        <v>0</v>
      </c>
      <c r="BL39" s="86">
        <f t="shared" si="5"/>
        <v>0</v>
      </c>
      <c r="BO39" s="222" t="s">
        <v>56</v>
      </c>
      <c r="BP39" s="223"/>
      <c r="BQ39" s="223"/>
      <c r="BR39" s="223"/>
      <c r="BS39" s="223"/>
      <c r="BT39" s="224"/>
    </row>
    <row r="40" spans="2:72" ht="15" customHeight="1" x14ac:dyDescent="0.35">
      <c r="B40" s="6"/>
      <c r="C40" s="21"/>
      <c r="D40" s="15"/>
      <c r="E40" s="31"/>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5"/>
      <c r="BK40" s="15"/>
      <c r="BL40" s="82"/>
      <c r="BO40" s="222" t="s">
        <v>56</v>
      </c>
      <c r="BP40" s="223"/>
      <c r="BQ40" s="223"/>
      <c r="BR40" s="223"/>
      <c r="BS40" s="223"/>
      <c r="BT40" s="224"/>
    </row>
    <row r="41" spans="2:72" ht="15" customHeight="1" x14ac:dyDescent="0.35">
      <c r="B41" s="16" t="s">
        <v>70</v>
      </c>
      <c r="C41" s="21">
        <f>SUM(E41:BL41)</f>
        <v>0</v>
      </c>
      <c r="D41" s="15"/>
      <c r="E41" s="25">
        <f>E39*E48</f>
        <v>0</v>
      </c>
      <c r="F41" s="26">
        <f t="shared" ref="F41:BL41" si="6">F39*F48</f>
        <v>0</v>
      </c>
      <c r="G41" s="26">
        <f t="shared" si="6"/>
        <v>0</v>
      </c>
      <c r="H41" s="26">
        <f t="shared" si="6"/>
        <v>0</v>
      </c>
      <c r="I41" s="26">
        <f t="shared" si="6"/>
        <v>0</v>
      </c>
      <c r="J41" s="26">
        <f t="shared" si="6"/>
        <v>0</v>
      </c>
      <c r="K41" s="26">
        <f t="shared" si="6"/>
        <v>0</v>
      </c>
      <c r="L41" s="26">
        <f t="shared" si="6"/>
        <v>0</v>
      </c>
      <c r="M41" s="26">
        <f t="shared" si="6"/>
        <v>0</v>
      </c>
      <c r="N41" s="26">
        <f t="shared" si="6"/>
        <v>0</v>
      </c>
      <c r="O41" s="26">
        <f t="shared" si="6"/>
        <v>0</v>
      </c>
      <c r="P41" s="26">
        <f t="shared" si="6"/>
        <v>0</v>
      </c>
      <c r="Q41" s="26">
        <f t="shared" si="6"/>
        <v>0</v>
      </c>
      <c r="R41" s="26">
        <f t="shared" si="6"/>
        <v>0</v>
      </c>
      <c r="S41" s="26">
        <f t="shared" si="6"/>
        <v>0</v>
      </c>
      <c r="T41" s="26">
        <f t="shared" si="6"/>
        <v>0</v>
      </c>
      <c r="U41" s="26">
        <f t="shared" si="6"/>
        <v>0</v>
      </c>
      <c r="V41" s="26">
        <f t="shared" si="6"/>
        <v>0</v>
      </c>
      <c r="W41" s="26">
        <f t="shared" si="6"/>
        <v>0</v>
      </c>
      <c r="X41" s="26">
        <f t="shared" si="6"/>
        <v>0</v>
      </c>
      <c r="Y41" s="26">
        <f t="shared" si="6"/>
        <v>0</v>
      </c>
      <c r="Z41" s="26">
        <f t="shared" si="6"/>
        <v>0</v>
      </c>
      <c r="AA41" s="26">
        <f t="shared" si="6"/>
        <v>0</v>
      </c>
      <c r="AB41" s="26">
        <f t="shared" si="6"/>
        <v>0</v>
      </c>
      <c r="AC41" s="26">
        <f t="shared" si="6"/>
        <v>0</v>
      </c>
      <c r="AD41" s="26">
        <f t="shared" si="6"/>
        <v>0</v>
      </c>
      <c r="AE41" s="26">
        <f t="shared" si="6"/>
        <v>0</v>
      </c>
      <c r="AF41" s="26">
        <f t="shared" si="6"/>
        <v>0</v>
      </c>
      <c r="AG41" s="26">
        <f t="shared" si="6"/>
        <v>0</v>
      </c>
      <c r="AH41" s="26">
        <f t="shared" si="6"/>
        <v>0</v>
      </c>
      <c r="AI41" s="26">
        <f t="shared" si="6"/>
        <v>0</v>
      </c>
      <c r="AJ41" s="26">
        <f t="shared" si="6"/>
        <v>0</v>
      </c>
      <c r="AK41" s="26">
        <f t="shared" si="6"/>
        <v>0</v>
      </c>
      <c r="AL41" s="26">
        <f t="shared" si="6"/>
        <v>0</v>
      </c>
      <c r="AM41" s="26">
        <f t="shared" si="6"/>
        <v>0</v>
      </c>
      <c r="AN41" s="26">
        <f t="shared" si="6"/>
        <v>0</v>
      </c>
      <c r="AO41" s="26">
        <f t="shared" si="6"/>
        <v>0</v>
      </c>
      <c r="AP41" s="26">
        <f t="shared" si="6"/>
        <v>0</v>
      </c>
      <c r="AQ41" s="26">
        <f t="shared" si="6"/>
        <v>0</v>
      </c>
      <c r="AR41" s="26">
        <f t="shared" si="6"/>
        <v>0</v>
      </c>
      <c r="AS41" s="26">
        <f t="shared" si="6"/>
        <v>0</v>
      </c>
      <c r="AT41" s="26">
        <f t="shared" si="6"/>
        <v>0</v>
      </c>
      <c r="AU41" s="26">
        <f t="shared" si="6"/>
        <v>0</v>
      </c>
      <c r="AV41" s="26">
        <f t="shared" si="6"/>
        <v>0</v>
      </c>
      <c r="AW41" s="26">
        <f t="shared" si="6"/>
        <v>0</v>
      </c>
      <c r="AX41" s="26">
        <f t="shared" si="6"/>
        <v>0</v>
      </c>
      <c r="AY41" s="26">
        <f t="shared" si="6"/>
        <v>0</v>
      </c>
      <c r="AZ41" s="26">
        <f t="shared" si="6"/>
        <v>0</v>
      </c>
      <c r="BA41" s="26">
        <f t="shared" si="6"/>
        <v>0</v>
      </c>
      <c r="BB41" s="26">
        <f t="shared" si="6"/>
        <v>0</v>
      </c>
      <c r="BC41" s="26">
        <f t="shared" si="6"/>
        <v>0</v>
      </c>
      <c r="BD41" s="26">
        <f t="shared" si="6"/>
        <v>0</v>
      </c>
      <c r="BE41" s="26">
        <f t="shared" si="6"/>
        <v>0</v>
      </c>
      <c r="BF41" s="26">
        <f t="shared" si="6"/>
        <v>0</v>
      </c>
      <c r="BG41" s="26">
        <f t="shared" si="6"/>
        <v>0</v>
      </c>
      <c r="BH41" s="26">
        <f t="shared" si="6"/>
        <v>0</v>
      </c>
      <c r="BI41" s="26">
        <f t="shared" si="6"/>
        <v>0</v>
      </c>
      <c r="BJ41" s="26">
        <f t="shared" si="6"/>
        <v>0</v>
      </c>
      <c r="BK41" s="26">
        <f t="shared" si="6"/>
        <v>0</v>
      </c>
      <c r="BL41" s="27">
        <f t="shared" si="6"/>
        <v>0</v>
      </c>
      <c r="BO41" s="225" t="s">
        <v>56</v>
      </c>
      <c r="BP41" s="226"/>
      <c r="BQ41" s="226"/>
      <c r="BR41" s="226"/>
      <c r="BS41" s="226"/>
      <c r="BT41" s="227"/>
    </row>
    <row r="42" spans="2:72" ht="15" customHeight="1" x14ac:dyDescent="0.35">
      <c r="B42" s="19"/>
      <c r="C42" s="20"/>
    </row>
    <row r="43" spans="2:72" ht="15" customHeight="1" x14ac:dyDescent="0.35">
      <c r="B43" s="131" t="s">
        <v>71</v>
      </c>
      <c r="C43" s="22">
        <f>SUM(E41:BL41)</f>
        <v>0</v>
      </c>
    </row>
    <row r="44" spans="2:72" ht="15" customHeight="1" x14ac:dyDescent="0.35">
      <c r="B44" s="132" t="s">
        <v>72</v>
      </c>
      <c r="C44" s="23">
        <f>$C$43/$C$52</f>
        <v>0</v>
      </c>
    </row>
    <row r="45" spans="2:72" ht="15" customHeight="1" x14ac:dyDescent="0.35">
      <c r="B45" s="10"/>
    </row>
    <row r="46" spans="2:72" ht="15" customHeight="1" x14ac:dyDescent="0.35">
      <c r="B46" s="10"/>
      <c r="E46">
        <f>E11</f>
        <v>0</v>
      </c>
      <c r="F46">
        <f t="shared" ref="F46:BL46" si="7">F11</f>
        <v>1</v>
      </c>
      <c r="G46">
        <f t="shared" si="7"/>
        <v>2</v>
      </c>
      <c r="H46">
        <f t="shared" si="7"/>
        <v>3</v>
      </c>
      <c r="I46">
        <f t="shared" si="7"/>
        <v>4</v>
      </c>
      <c r="J46">
        <f t="shared" si="7"/>
        <v>5</v>
      </c>
      <c r="K46">
        <f t="shared" si="7"/>
        <v>6</v>
      </c>
      <c r="L46">
        <f t="shared" si="7"/>
        <v>7</v>
      </c>
      <c r="M46">
        <f t="shared" si="7"/>
        <v>8</v>
      </c>
      <c r="N46">
        <f t="shared" si="7"/>
        <v>9</v>
      </c>
      <c r="O46">
        <f t="shared" si="7"/>
        <v>10</v>
      </c>
      <c r="P46">
        <f t="shared" si="7"/>
        <v>11</v>
      </c>
      <c r="Q46">
        <f t="shared" si="7"/>
        <v>12</v>
      </c>
      <c r="R46">
        <f t="shared" si="7"/>
        <v>13</v>
      </c>
      <c r="S46">
        <f t="shared" si="7"/>
        <v>14</v>
      </c>
      <c r="T46">
        <f t="shared" si="7"/>
        <v>15</v>
      </c>
      <c r="U46">
        <f t="shared" si="7"/>
        <v>16</v>
      </c>
      <c r="V46">
        <f t="shared" si="7"/>
        <v>17</v>
      </c>
      <c r="W46">
        <f t="shared" si="7"/>
        <v>18</v>
      </c>
      <c r="X46">
        <f t="shared" si="7"/>
        <v>19</v>
      </c>
      <c r="Y46">
        <f t="shared" si="7"/>
        <v>20</v>
      </c>
      <c r="Z46">
        <f t="shared" si="7"/>
        <v>21</v>
      </c>
      <c r="AA46">
        <f t="shared" si="7"/>
        <v>22</v>
      </c>
      <c r="AB46">
        <f t="shared" si="7"/>
        <v>23</v>
      </c>
      <c r="AC46">
        <f t="shared" si="7"/>
        <v>24</v>
      </c>
      <c r="AD46">
        <f t="shared" si="7"/>
        <v>25</v>
      </c>
      <c r="AE46">
        <f t="shared" si="7"/>
        <v>26</v>
      </c>
      <c r="AF46">
        <f t="shared" si="7"/>
        <v>27</v>
      </c>
      <c r="AG46">
        <f t="shared" si="7"/>
        <v>28</v>
      </c>
      <c r="AH46">
        <f t="shared" si="7"/>
        <v>29</v>
      </c>
      <c r="AI46">
        <f t="shared" si="7"/>
        <v>30</v>
      </c>
      <c r="AJ46">
        <f t="shared" si="7"/>
        <v>31</v>
      </c>
      <c r="AK46">
        <f t="shared" si="7"/>
        <v>32</v>
      </c>
      <c r="AL46">
        <f t="shared" si="7"/>
        <v>33</v>
      </c>
      <c r="AM46">
        <f t="shared" si="7"/>
        <v>34</v>
      </c>
      <c r="AN46">
        <f t="shared" si="7"/>
        <v>35</v>
      </c>
      <c r="AO46">
        <f t="shared" si="7"/>
        <v>36</v>
      </c>
      <c r="AP46">
        <f t="shared" si="7"/>
        <v>37</v>
      </c>
      <c r="AQ46">
        <f t="shared" si="7"/>
        <v>38</v>
      </c>
      <c r="AR46">
        <f t="shared" si="7"/>
        <v>39</v>
      </c>
      <c r="AS46">
        <f t="shared" si="7"/>
        <v>40</v>
      </c>
      <c r="AT46">
        <f t="shared" si="7"/>
        <v>41</v>
      </c>
      <c r="AU46">
        <f t="shared" si="7"/>
        <v>42</v>
      </c>
      <c r="AV46">
        <f t="shared" si="7"/>
        <v>43</v>
      </c>
      <c r="AW46">
        <f t="shared" si="7"/>
        <v>44</v>
      </c>
      <c r="AX46">
        <f t="shared" si="7"/>
        <v>45</v>
      </c>
      <c r="AY46">
        <f t="shared" si="7"/>
        <v>46</v>
      </c>
      <c r="AZ46">
        <f t="shared" si="7"/>
        <v>47</v>
      </c>
      <c r="BA46">
        <f t="shared" si="7"/>
        <v>48</v>
      </c>
      <c r="BB46">
        <f t="shared" si="7"/>
        <v>49</v>
      </c>
      <c r="BC46">
        <f t="shared" si="7"/>
        <v>50</v>
      </c>
      <c r="BD46">
        <f t="shared" si="7"/>
        <v>51</v>
      </c>
      <c r="BE46">
        <f t="shared" si="7"/>
        <v>52</v>
      </c>
      <c r="BF46">
        <f t="shared" si="7"/>
        <v>53</v>
      </c>
      <c r="BG46">
        <f t="shared" si="7"/>
        <v>54</v>
      </c>
      <c r="BH46">
        <f t="shared" si="7"/>
        <v>55</v>
      </c>
      <c r="BI46">
        <f t="shared" si="7"/>
        <v>56</v>
      </c>
      <c r="BJ46">
        <f t="shared" si="7"/>
        <v>57</v>
      </c>
      <c r="BK46">
        <f t="shared" si="7"/>
        <v>58</v>
      </c>
      <c r="BL46">
        <f t="shared" si="7"/>
        <v>59</v>
      </c>
    </row>
    <row r="47" spans="2:72" ht="15" customHeight="1" x14ac:dyDescent="0.35">
      <c r="B47" s="9" t="s">
        <v>73</v>
      </c>
      <c r="E47" s="12">
        <v>3.5000000000000003E-2</v>
      </c>
      <c r="F47" s="12">
        <v>3.5000000000000003E-2</v>
      </c>
      <c r="G47" s="12">
        <v>3.5000000000000003E-2</v>
      </c>
      <c r="H47" s="12">
        <v>3.5000000000000003E-2</v>
      </c>
      <c r="I47" s="12">
        <v>3.5000000000000003E-2</v>
      </c>
      <c r="J47" s="12">
        <v>3.5000000000000003E-2</v>
      </c>
      <c r="K47" s="12">
        <v>3.5000000000000003E-2</v>
      </c>
      <c r="L47" s="12">
        <v>3.5000000000000003E-2</v>
      </c>
      <c r="M47" s="12">
        <v>3.5000000000000003E-2</v>
      </c>
      <c r="N47" s="12">
        <v>3.5000000000000003E-2</v>
      </c>
      <c r="O47" s="12">
        <v>3.5000000000000003E-2</v>
      </c>
      <c r="P47" s="12">
        <v>3.5000000000000003E-2</v>
      </c>
      <c r="Q47" s="12">
        <v>3.5000000000000003E-2</v>
      </c>
      <c r="R47" s="12">
        <v>3.5000000000000003E-2</v>
      </c>
      <c r="S47" s="12">
        <v>3.5000000000000003E-2</v>
      </c>
      <c r="T47" s="12">
        <v>3.5000000000000003E-2</v>
      </c>
      <c r="U47" s="12">
        <v>3.5000000000000003E-2</v>
      </c>
      <c r="V47" s="12">
        <v>3.5000000000000003E-2</v>
      </c>
      <c r="W47" s="12">
        <v>3.5000000000000003E-2</v>
      </c>
      <c r="X47" s="12">
        <v>3.5000000000000003E-2</v>
      </c>
      <c r="Y47" s="12">
        <v>3.5000000000000003E-2</v>
      </c>
      <c r="Z47" s="12">
        <v>3.5000000000000003E-2</v>
      </c>
      <c r="AA47" s="12">
        <v>3.5000000000000003E-2</v>
      </c>
      <c r="AB47" s="12">
        <v>3.5000000000000003E-2</v>
      </c>
      <c r="AC47" s="12">
        <v>3.5000000000000003E-2</v>
      </c>
      <c r="AD47" s="12">
        <v>3.5000000000000003E-2</v>
      </c>
      <c r="AE47" s="12">
        <v>3.5000000000000003E-2</v>
      </c>
      <c r="AF47" s="12">
        <v>3.5000000000000003E-2</v>
      </c>
      <c r="AG47" s="12">
        <v>3.5000000000000003E-2</v>
      </c>
      <c r="AH47" s="12">
        <v>3.5000000000000003E-2</v>
      </c>
      <c r="AI47" s="12">
        <v>3.5000000000000003E-2</v>
      </c>
      <c r="AJ47" s="12">
        <v>0.03</v>
      </c>
      <c r="AK47" s="12">
        <v>0.03</v>
      </c>
      <c r="AL47" s="12">
        <v>0.03</v>
      </c>
      <c r="AM47" s="12">
        <v>0.03</v>
      </c>
      <c r="AN47" s="12">
        <v>0.03</v>
      </c>
      <c r="AO47" s="12">
        <v>0.03</v>
      </c>
      <c r="AP47" s="12">
        <v>0.03</v>
      </c>
      <c r="AQ47" s="12">
        <v>0.03</v>
      </c>
      <c r="AR47" s="12">
        <v>0.03</v>
      </c>
      <c r="AS47" s="12">
        <v>0.03</v>
      </c>
      <c r="AT47" s="12">
        <v>0.03</v>
      </c>
      <c r="AU47" s="12">
        <v>0.03</v>
      </c>
      <c r="AV47" s="12">
        <v>0.03</v>
      </c>
      <c r="AW47" s="12">
        <v>0.03</v>
      </c>
      <c r="AX47" s="12">
        <v>0.03</v>
      </c>
      <c r="AY47" s="12">
        <v>0.03</v>
      </c>
      <c r="AZ47" s="12">
        <v>0.03</v>
      </c>
      <c r="BA47" s="12">
        <v>0.03</v>
      </c>
      <c r="BB47" s="12">
        <v>0.03</v>
      </c>
      <c r="BC47" s="12">
        <v>0.03</v>
      </c>
      <c r="BD47" s="12">
        <v>0.03</v>
      </c>
      <c r="BE47" s="12">
        <v>0.03</v>
      </c>
      <c r="BF47" s="12">
        <v>0.03</v>
      </c>
      <c r="BG47" s="12">
        <v>0.03</v>
      </c>
      <c r="BH47" s="12">
        <v>0.03</v>
      </c>
      <c r="BI47" s="12">
        <v>0.03</v>
      </c>
      <c r="BJ47" s="12">
        <v>0.03</v>
      </c>
      <c r="BK47" s="12">
        <v>0.03</v>
      </c>
      <c r="BL47" s="12">
        <v>0.03</v>
      </c>
    </row>
    <row r="48" spans="2:72" ht="15" customHeight="1" x14ac:dyDescent="0.35">
      <c r="B48" s="9" t="s">
        <v>74</v>
      </c>
      <c r="E48" s="11">
        <f>1/((1+E47)^E11)</f>
        <v>1</v>
      </c>
      <c r="F48" s="11">
        <f t="shared" ref="F48:AI48" si="8">1/((1+F47)^F11)</f>
        <v>0.96618357487922713</v>
      </c>
      <c r="G48" s="11">
        <f t="shared" si="8"/>
        <v>0.93351070036640305</v>
      </c>
      <c r="H48" s="11">
        <f t="shared" si="8"/>
        <v>0.90194270566802237</v>
      </c>
      <c r="I48" s="11">
        <f t="shared" si="8"/>
        <v>0.87144222769857238</v>
      </c>
      <c r="J48" s="11">
        <f t="shared" si="8"/>
        <v>0.84197316685852419</v>
      </c>
      <c r="K48" s="11">
        <f t="shared" si="8"/>
        <v>0.81350064430775282</v>
      </c>
      <c r="L48" s="11">
        <f t="shared" si="8"/>
        <v>0.78599096068381913</v>
      </c>
      <c r="M48" s="11">
        <f t="shared" si="8"/>
        <v>0.75941155621625056</v>
      </c>
      <c r="N48" s="11">
        <f t="shared" si="8"/>
        <v>0.73373097218961414</v>
      </c>
      <c r="O48" s="11">
        <f t="shared" si="8"/>
        <v>0.70891881370977217</v>
      </c>
      <c r="P48" s="11">
        <f t="shared" si="8"/>
        <v>0.68494571372924851</v>
      </c>
      <c r="Q48" s="11">
        <f t="shared" si="8"/>
        <v>0.66178329828912896</v>
      </c>
      <c r="R48" s="11">
        <f t="shared" si="8"/>
        <v>0.63940415293635666</v>
      </c>
      <c r="S48" s="11">
        <f t="shared" si="8"/>
        <v>0.61778179027667302</v>
      </c>
      <c r="T48" s="11">
        <f t="shared" si="8"/>
        <v>0.59689061862480497</v>
      </c>
      <c r="U48" s="11">
        <f t="shared" si="8"/>
        <v>0.57670591171478747</v>
      </c>
      <c r="V48" s="11">
        <f t="shared" si="8"/>
        <v>0.55720377943457733</v>
      </c>
      <c r="W48" s="11">
        <f t="shared" si="8"/>
        <v>0.53836113955031628</v>
      </c>
      <c r="X48" s="11">
        <f t="shared" si="8"/>
        <v>0.52015569038677911</v>
      </c>
      <c r="Y48" s="11">
        <f t="shared" si="8"/>
        <v>0.50256588443167061</v>
      </c>
      <c r="Z48" s="11">
        <f t="shared" si="8"/>
        <v>0.48557090283253213</v>
      </c>
      <c r="AA48" s="11">
        <f t="shared" si="8"/>
        <v>0.46915063075606966</v>
      </c>
      <c r="AB48" s="11">
        <f t="shared" si="8"/>
        <v>0.45328563358074364</v>
      </c>
      <c r="AC48" s="11">
        <f t="shared" si="8"/>
        <v>0.43795713389443841</v>
      </c>
      <c r="AD48" s="11">
        <f t="shared" si="8"/>
        <v>0.42314698926998884</v>
      </c>
      <c r="AE48" s="11">
        <f t="shared" si="8"/>
        <v>0.40883767079225974</v>
      </c>
      <c r="AF48" s="11">
        <f t="shared" si="8"/>
        <v>0.39501224231136206</v>
      </c>
      <c r="AG48" s="11">
        <f t="shared" si="8"/>
        <v>0.38165434039745127</v>
      </c>
      <c r="AH48" s="11">
        <f t="shared" si="8"/>
        <v>0.36874815497338298</v>
      </c>
      <c r="AI48" s="11">
        <f t="shared" si="8"/>
        <v>0.35627841060230236</v>
      </c>
      <c r="AJ48" s="11">
        <f>+AI48/(1+AJ47)</f>
        <v>0.3459013695167984</v>
      </c>
      <c r="AK48" s="11">
        <f t="shared" ref="AK48:BL48" si="9">+AJ48/(1+AK47)</f>
        <v>0.33582657234640623</v>
      </c>
      <c r="AL48" s="11">
        <f t="shared" si="9"/>
        <v>0.32604521587029728</v>
      </c>
      <c r="AM48" s="11">
        <f t="shared" si="9"/>
        <v>0.31654875327213328</v>
      </c>
      <c r="AN48" s="11">
        <f t="shared" si="9"/>
        <v>0.30732888667197406</v>
      </c>
      <c r="AO48" s="11">
        <f t="shared" si="9"/>
        <v>0.29837755987570297</v>
      </c>
      <c r="AP48" s="11">
        <f t="shared" si="9"/>
        <v>0.28968695133563394</v>
      </c>
      <c r="AQ48" s="11">
        <f t="shared" si="9"/>
        <v>0.28124946731614947</v>
      </c>
      <c r="AR48" s="11">
        <f t="shared" si="9"/>
        <v>0.27305773525839755</v>
      </c>
      <c r="AS48" s="11">
        <f t="shared" si="9"/>
        <v>0.26510459733825004</v>
      </c>
      <c r="AT48" s="11">
        <f t="shared" si="9"/>
        <v>0.25738310421189325</v>
      </c>
      <c r="AU48" s="11">
        <f t="shared" si="9"/>
        <v>0.24988650894358569</v>
      </c>
      <c r="AV48" s="11">
        <f t="shared" si="9"/>
        <v>0.24260826111027736</v>
      </c>
      <c r="AW48" s="11">
        <f t="shared" si="9"/>
        <v>0.23554200107793918</v>
      </c>
      <c r="AX48" s="11">
        <f t="shared" si="9"/>
        <v>0.22868155444460114</v>
      </c>
      <c r="AY48" s="11">
        <f t="shared" si="9"/>
        <v>0.22202092664524381</v>
      </c>
      <c r="AZ48" s="11">
        <f t="shared" si="9"/>
        <v>0.21555429771382895</v>
      </c>
      <c r="BA48" s="11">
        <f t="shared" si="9"/>
        <v>0.20927601719789218</v>
      </c>
      <c r="BB48" s="11">
        <f t="shared" si="9"/>
        <v>0.20318059922125453</v>
      </c>
      <c r="BC48" s="11">
        <f t="shared" si="9"/>
        <v>0.19726271769053838</v>
      </c>
      <c r="BD48" s="11">
        <f t="shared" si="9"/>
        <v>0.1915172016412994</v>
      </c>
      <c r="BE48" s="11">
        <f t="shared" si="9"/>
        <v>0.18593903071970816</v>
      </c>
      <c r="BF48" s="11">
        <f t="shared" si="9"/>
        <v>0.18052333079583316</v>
      </c>
      <c r="BG48" s="11">
        <f t="shared" si="9"/>
        <v>0.17526536970469239</v>
      </c>
      <c r="BH48" s="11">
        <f t="shared" si="9"/>
        <v>0.17016055311135184</v>
      </c>
      <c r="BI48" s="11">
        <f t="shared" si="9"/>
        <v>0.16520442049645809</v>
      </c>
      <c r="BJ48" s="11">
        <f t="shared" si="9"/>
        <v>0.16039264125869718</v>
      </c>
      <c r="BK48" s="11">
        <f t="shared" si="9"/>
        <v>0.15572101093077395</v>
      </c>
      <c r="BL48" s="11">
        <f t="shared" si="9"/>
        <v>0.15118544750560578</v>
      </c>
    </row>
    <row r="49" spans="2:80" ht="15" customHeight="1" x14ac:dyDescent="0.35">
      <c r="B49" s="9" t="s">
        <v>75</v>
      </c>
      <c r="E49" s="13">
        <f>E48</f>
        <v>1</v>
      </c>
      <c r="F49" s="13">
        <f>+F48+E49</f>
        <v>1.9661835748792271</v>
      </c>
      <c r="G49" s="13">
        <f t="shared" ref="G49:BL49" si="10">+G48+F49</f>
        <v>2.8996942752456301</v>
      </c>
      <c r="H49" s="13">
        <f t="shared" si="10"/>
        <v>3.8016369809136523</v>
      </c>
      <c r="I49" s="13">
        <f t="shared" si="10"/>
        <v>4.6730792086122248</v>
      </c>
      <c r="J49" s="13">
        <f t="shared" si="10"/>
        <v>5.5150523754707486</v>
      </c>
      <c r="K49" s="13">
        <f t="shared" si="10"/>
        <v>6.3285530197785018</v>
      </c>
      <c r="L49" s="13">
        <f t="shared" si="10"/>
        <v>7.1145439804623205</v>
      </c>
      <c r="M49" s="13">
        <f t="shared" si="10"/>
        <v>7.8739555366785714</v>
      </c>
      <c r="N49" s="13">
        <f t="shared" si="10"/>
        <v>8.607686508868186</v>
      </c>
      <c r="O49" s="13">
        <f t="shared" si="10"/>
        <v>9.3166053225779581</v>
      </c>
      <c r="P49" s="13">
        <f t="shared" si="10"/>
        <v>10.001551036307207</v>
      </c>
      <c r="Q49" s="13">
        <f t="shared" si="10"/>
        <v>10.663334334596335</v>
      </c>
      <c r="R49" s="13">
        <f t="shared" si="10"/>
        <v>11.302738487532691</v>
      </c>
      <c r="S49" s="13">
        <f t="shared" si="10"/>
        <v>11.920520277809365</v>
      </c>
      <c r="T49" s="13">
        <f t="shared" si="10"/>
        <v>12.517410896434169</v>
      </c>
      <c r="U49" s="13">
        <f t="shared" si="10"/>
        <v>13.094116808148957</v>
      </c>
      <c r="V49" s="13">
        <f t="shared" si="10"/>
        <v>13.651320587583534</v>
      </c>
      <c r="W49" s="13">
        <f t="shared" si="10"/>
        <v>14.18968172713385</v>
      </c>
      <c r="X49" s="13">
        <f t="shared" si="10"/>
        <v>14.70983741752063</v>
      </c>
      <c r="Y49" s="13">
        <f t="shared" si="10"/>
        <v>15.2124033019523</v>
      </c>
      <c r="Z49" s="13">
        <f t="shared" si="10"/>
        <v>15.697974204784831</v>
      </c>
      <c r="AA49" s="13">
        <f t="shared" si="10"/>
        <v>16.1671248355409</v>
      </c>
      <c r="AB49" s="13">
        <f t="shared" si="10"/>
        <v>16.620410469121644</v>
      </c>
      <c r="AC49" s="13">
        <f t="shared" si="10"/>
        <v>17.058367603016084</v>
      </c>
      <c r="AD49" s="13">
        <f t="shared" si="10"/>
        <v>17.481514592286072</v>
      </c>
      <c r="AE49" s="13">
        <f t="shared" si="10"/>
        <v>17.890352263078331</v>
      </c>
      <c r="AF49" s="13">
        <f t="shared" si="10"/>
        <v>18.285364505389694</v>
      </c>
      <c r="AG49" s="13">
        <f t="shared" si="10"/>
        <v>18.667018845787144</v>
      </c>
      <c r="AH49" s="13">
        <f t="shared" si="10"/>
        <v>19.035767000760526</v>
      </c>
      <c r="AI49" s="13">
        <f>+AI48+AH49</f>
        <v>19.39204541136283</v>
      </c>
      <c r="AJ49" s="13">
        <f t="shared" si="10"/>
        <v>19.737946780879629</v>
      </c>
      <c r="AK49" s="13">
        <f t="shared" si="10"/>
        <v>20.073773353226034</v>
      </c>
      <c r="AL49" s="13">
        <f t="shared" si="10"/>
        <v>20.399818569096333</v>
      </c>
      <c r="AM49" s="13">
        <f t="shared" si="10"/>
        <v>20.716367322368466</v>
      </c>
      <c r="AN49" s="13">
        <f t="shared" si="10"/>
        <v>21.023696209040441</v>
      </c>
      <c r="AO49" s="13">
        <f t="shared" si="10"/>
        <v>21.322073768916145</v>
      </c>
      <c r="AP49" s="13">
        <f t="shared" si="10"/>
        <v>21.61176072025178</v>
      </c>
      <c r="AQ49" s="13">
        <f t="shared" si="10"/>
        <v>21.893010187567931</v>
      </c>
      <c r="AR49" s="13">
        <f t="shared" si="10"/>
        <v>22.166067922826329</v>
      </c>
      <c r="AS49" s="13">
        <f t="shared" si="10"/>
        <v>22.43117252016458</v>
      </c>
      <c r="AT49" s="13">
        <f t="shared" si="10"/>
        <v>22.688555624376473</v>
      </c>
      <c r="AU49" s="13">
        <f t="shared" si="10"/>
        <v>22.938442133320059</v>
      </c>
      <c r="AV49" s="13">
        <f t="shared" si="10"/>
        <v>23.181050394430336</v>
      </c>
      <c r="AW49" s="13">
        <f t="shared" si="10"/>
        <v>23.416592395508275</v>
      </c>
      <c r="AX49" s="13">
        <f t="shared" si="10"/>
        <v>23.645273949952877</v>
      </c>
      <c r="AY49" s="13">
        <f t="shared" si="10"/>
        <v>23.86729487659812</v>
      </c>
      <c r="AZ49" s="13">
        <f t="shared" si="10"/>
        <v>24.082849174311949</v>
      </c>
      <c r="BA49" s="13">
        <f t="shared" si="10"/>
        <v>24.292125191509843</v>
      </c>
      <c r="BB49" s="13">
        <f t="shared" si="10"/>
        <v>24.495305790731098</v>
      </c>
      <c r="BC49" s="13">
        <f t="shared" si="10"/>
        <v>24.692568508421637</v>
      </c>
      <c r="BD49" s="13">
        <f t="shared" si="10"/>
        <v>24.884085710062937</v>
      </c>
      <c r="BE49" s="13">
        <f t="shared" si="10"/>
        <v>25.070024740782646</v>
      </c>
      <c r="BF49" s="13">
        <f t="shared" si="10"/>
        <v>25.250548071578478</v>
      </c>
      <c r="BG49" s="13">
        <f t="shared" si="10"/>
        <v>25.425813441283172</v>
      </c>
      <c r="BH49" s="13">
        <f t="shared" si="10"/>
        <v>25.595973994394523</v>
      </c>
      <c r="BI49" s="13">
        <f t="shared" si="10"/>
        <v>25.761178414890981</v>
      </c>
      <c r="BJ49" s="13">
        <f t="shared" si="10"/>
        <v>25.921571056149677</v>
      </c>
      <c r="BK49" s="13">
        <f t="shared" si="10"/>
        <v>26.07729206708045</v>
      </c>
      <c r="BL49" s="13">
        <f t="shared" si="10"/>
        <v>26.228477514586054</v>
      </c>
    </row>
    <row r="50" spans="2:80" ht="15" customHeight="1" x14ac:dyDescent="0.35">
      <c r="B50" s="149" t="s">
        <v>76</v>
      </c>
      <c r="C50" s="2">
        <f>$C$7</f>
        <v>0</v>
      </c>
      <c r="E50" s="13"/>
      <c r="F50" s="13"/>
      <c r="G50" s="13"/>
      <c r="H50" s="13"/>
      <c r="I50" s="13"/>
      <c r="J50" s="13"/>
      <c r="K50" s="13"/>
      <c r="L50" s="13"/>
      <c r="M50" s="13"/>
      <c r="N50" s="13"/>
      <c r="O50" s="13"/>
      <c r="P50" s="13"/>
      <c r="Q50" s="13"/>
      <c r="R50" s="13"/>
      <c r="S50" s="13"/>
      <c r="T50" s="13"/>
      <c r="U50" s="13"/>
      <c r="V50" s="13"/>
      <c r="W50" s="13"/>
      <c r="X50" s="13"/>
      <c r="Y50" s="13"/>
      <c r="Z50" s="13"/>
      <c r="AA50" s="13"/>
      <c r="AB50" s="13"/>
      <c r="AC50" s="13"/>
      <c r="AD50" s="13"/>
      <c r="AE50" s="13"/>
      <c r="AF50" s="13"/>
      <c r="AG50" s="13"/>
      <c r="AH50" s="13"/>
      <c r="AI50" s="13"/>
      <c r="AJ50" s="13"/>
      <c r="AK50" s="13"/>
      <c r="AL50" s="13"/>
      <c r="AM50" s="13"/>
      <c r="AN50" s="13"/>
      <c r="AO50" s="13"/>
      <c r="AP50" s="13"/>
      <c r="AQ50" s="13"/>
      <c r="AR50" s="13"/>
      <c r="AS50" s="13"/>
      <c r="AT50" s="13"/>
      <c r="AU50" s="13"/>
      <c r="AV50" s="13"/>
      <c r="AW50" s="13"/>
      <c r="AX50" s="13"/>
      <c r="AY50" s="13"/>
      <c r="AZ50" s="13"/>
      <c r="BA50" s="13"/>
      <c r="BB50" s="13"/>
      <c r="BC50" s="13"/>
      <c r="BD50" s="13"/>
      <c r="BE50" s="13"/>
      <c r="BF50" s="13"/>
      <c r="BG50" s="13"/>
      <c r="BH50" s="13"/>
      <c r="BI50" s="13"/>
      <c r="BJ50" s="13"/>
      <c r="BK50" s="13"/>
      <c r="BL50" s="13"/>
    </row>
    <row r="51" spans="2:80" ht="15" customHeight="1" x14ac:dyDescent="0.35">
      <c r="B51" s="149" t="s">
        <v>77</v>
      </c>
      <c r="E51" s="13">
        <v>1</v>
      </c>
      <c r="F51" s="13" t="str">
        <f>IF($C$50&gt;F46, F48, "")</f>
        <v/>
      </c>
      <c r="G51" s="13" t="str">
        <f t="shared" ref="G51:BL51" si="11">IF($C$50&gt;G46, G48, "")</f>
        <v/>
      </c>
      <c r="H51" s="13" t="str">
        <f t="shared" si="11"/>
        <v/>
      </c>
      <c r="I51" s="13" t="str">
        <f t="shared" si="11"/>
        <v/>
      </c>
      <c r="J51" s="13" t="str">
        <f t="shared" si="11"/>
        <v/>
      </c>
      <c r="K51" s="13" t="str">
        <f t="shared" si="11"/>
        <v/>
      </c>
      <c r="L51" s="13" t="str">
        <f t="shared" si="11"/>
        <v/>
      </c>
      <c r="M51" s="13" t="str">
        <f t="shared" si="11"/>
        <v/>
      </c>
      <c r="N51" s="13" t="str">
        <f t="shared" si="11"/>
        <v/>
      </c>
      <c r="O51" s="13" t="str">
        <f t="shared" si="11"/>
        <v/>
      </c>
      <c r="P51" s="13" t="str">
        <f t="shared" si="11"/>
        <v/>
      </c>
      <c r="Q51" s="13" t="str">
        <f t="shared" si="11"/>
        <v/>
      </c>
      <c r="R51" s="13" t="str">
        <f t="shared" si="11"/>
        <v/>
      </c>
      <c r="S51" s="13" t="str">
        <f t="shared" si="11"/>
        <v/>
      </c>
      <c r="T51" s="13" t="str">
        <f t="shared" si="11"/>
        <v/>
      </c>
      <c r="U51" s="13" t="str">
        <f t="shared" si="11"/>
        <v/>
      </c>
      <c r="V51" s="13" t="str">
        <f t="shared" si="11"/>
        <v/>
      </c>
      <c r="W51" s="13" t="str">
        <f t="shared" si="11"/>
        <v/>
      </c>
      <c r="X51" s="13" t="str">
        <f t="shared" si="11"/>
        <v/>
      </c>
      <c r="Y51" s="13" t="str">
        <f t="shared" si="11"/>
        <v/>
      </c>
      <c r="Z51" s="13" t="str">
        <f t="shared" si="11"/>
        <v/>
      </c>
      <c r="AA51" s="13" t="str">
        <f t="shared" si="11"/>
        <v/>
      </c>
      <c r="AB51" s="13" t="str">
        <f t="shared" si="11"/>
        <v/>
      </c>
      <c r="AC51" s="13" t="str">
        <f t="shared" si="11"/>
        <v/>
      </c>
      <c r="AD51" s="13" t="str">
        <f t="shared" si="11"/>
        <v/>
      </c>
      <c r="AE51" s="13" t="str">
        <f t="shared" si="11"/>
        <v/>
      </c>
      <c r="AF51" s="13" t="str">
        <f t="shared" si="11"/>
        <v/>
      </c>
      <c r="AG51" s="13" t="str">
        <f t="shared" si="11"/>
        <v/>
      </c>
      <c r="AH51" s="13" t="str">
        <f t="shared" si="11"/>
        <v/>
      </c>
      <c r="AI51" s="13" t="str">
        <f t="shared" si="11"/>
        <v/>
      </c>
      <c r="AJ51" s="13" t="str">
        <f t="shared" si="11"/>
        <v/>
      </c>
      <c r="AK51" s="13" t="str">
        <f t="shared" si="11"/>
        <v/>
      </c>
      <c r="AL51" s="13" t="str">
        <f t="shared" si="11"/>
        <v/>
      </c>
      <c r="AM51" s="13" t="str">
        <f t="shared" si="11"/>
        <v/>
      </c>
      <c r="AN51" s="13" t="str">
        <f t="shared" si="11"/>
        <v/>
      </c>
      <c r="AO51" s="13" t="str">
        <f t="shared" si="11"/>
        <v/>
      </c>
      <c r="AP51" s="13" t="str">
        <f t="shared" si="11"/>
        <v/>
      </c>
      <c r="AQ51" s="13" t="str">
        <f t="shared" si="11"/>
        <v/>
      </c>
      <c r="AR51" s="13" t="str">
        <f t="shared" si="11"/>
        <v/>
      </c>
      <c r="AS51" s="13" t="str">
        <f t="shared" si="11"/>
        <v/>
      </c>
      <c r="AT51" s="13" t="str">
        <f t="shared" si="11"/>
        <v/>
      </c>
      <c r="AU51" s="13" t="str">
        <f t="shared" si="11"/>
        <v/>
      </c>
      <c r="AV51" s="13" t="str">
        <f t="shared" si="11"/>
        <v/>
      </c>
      <c r="AW51" s="13" t="str">
        <f t="shared" si="11"/>
        <v/>
      </c>
      <c r="AX51" s="13" t="str">
        <f t="shared" si="11"/>
        <v/>
      </c>
      <c r="AY51" s="13" t="str">
        <f t="shared" si="11"/>
        <v/>
      </c>
      <c r="AZ51" s="13" t="str">
        <f t="shared" si="11"/>
        <v/>
      </c>
      <c r="BA51" s="13" t="str">
        <f t="shared" si="11"/>
        <v/>
      </c>
      <c r="BB51" s="13" t="str">
        <f t="shared" si="11"/>
        <v/>
      </c>
      <c r="BC51" s="13" t="str">
        <f t="shared" si="11"/>
        <v/>
      </c>
      <c r="BD51" s="13" t="str">
        <f t="shared" si="11"/>
        <v/>
      </c>
      <c r="BE51" s="13" t="str">
        <f t="shared" si="11"/>
        <v/>
      </c>
      <c r="BF51" s="13" t="str">
        <f t="shared" si="11"/>
        <v/>
      </c>
      <c r="BG51" s="13" t="str">
        <f t="shared" si="11"/>
        <v/>
      </c>
      <c r="BH51" s="13" t="str">
        <f t="shared" si="11"/>
        <v/>
      </c>
      <c r="BI51" s="13" t="str">
        <f t="shared" si="11"/>
        <v/>
      </c>
      <c r="BJ51" s="13" t="str">
        <f t="shared" si="11"/>
        <v/>
      </c>
      <c r="BK51" s="13" t="str">
        <f t="shared" si="11"/>
        <v/>
      </c>
      <c r="BL51" s="13" t="str">
        <f t="shared" si="11"/>
        <v/>
      </c>
    </row>
    <row r="52" spans="2:80" ht="15" customHeight="1" x14ac:dyDescent="0.35">
      <c r="B52" s="149" t="s">
        <v>78</v>
      </c>
      <c r="C52" s="32">
        <f>SUM(E51:BL51)</f>
        <v>1</v>
      </c>
      <c r="E52" s="13"/>
      <c r="F52" s="13"/>
      <c r="G52" s="13"/>
      <c r="H52" s="13"/>
      <c r="I52" s="13"/>
      <c r="J52" s="13"/>
      <c r="K52" s="13"/>
      <c r="L52" s="13"/>
      <c r="M52" s="13"/>
      <c r="N52" s="13"/>
      <c r="O52" s="13"/>
      <c r="P52" s="13"/>
      <c r="Q52" s="13"/>
      <c r="R52" s="13"/>
      <c r="S52" s="13"/>
      <c r="T52" s="13"/>
      <c r="U52" s="13"/>
      <c r="V52" s="13"/>
      <c r="W52" s="13"/>
      <c r="X52" s="13"/>
      <c r="Y52" s="13"/>
      <c r="Z52" s="13"/>
      <c r="AA52" s="13"/>
      <c r="AB52" s="13"/>
      <c r="AC52" s="13"/>
      <c r="AD52" s="13"/>
      <c r="AE52" s="13"/>
      <c r="AF52" s="13"/>
      <c r="AG52" s="13"/>
      <c r="AH52" s="13"/>
      <c r="AI52" s="13"/>
      <c r="AJ52" s="13"/>
      <c r="AK52" s="13"/>
      <c r="AL52" s="13"/>
      <c r="AM52" s="13"/>
      <c r="AN52" s="13"/>
      <c r="AO52" s="13"/>
      <c r="AP52" s="13"/>
      <c r="AQ52" s="13"/>
      <c r="AR52" s="13"/>
      <c r="AS52" s="13"/>
      <c r="AT52" s="13"/>
      <c r="AU52" s="13"/>
      <c r="AV52" s="13"/>
      <c r="AW52" s="13"/>
      <c r="AX52" s="13"/>
      <c r="AY52" s="13"/>
      <c r="AZ52" s="13"/>
      <c r="BA52" s="13"/>
      <c r="BB52" s="13"/>
      <c r="BC52" s="13"/>
      <c r="BD52" s="13"/>
      <c r="BE52" s="13"/>
      <c r="BF52" s="13"/>
      <c r="BG52" s="13"/>
      <c r="BH52" s="13"/>
      <c r="BI52" s="13"/>
      <c r="BJ52" s="13"/>
      <c r="BK52" s="13"/>
      <c r="BL52" s="13"/>
    </row>
    <row r="53" spans="2:80" ht="15" customHeight="1" x14ac:dyDescent="0.35">
      <c r="B53" s="9"/>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c r="BJ53" s="13"/>
      <c r="BK53" s="13"/>
      <c r="BL53" s="13"/>
    </row>
    <row r="54" spans="2:80" ht="15" customHeight="1" x14ac:dyDescent="0.35">
      <c r="E54" s="7"/>
      <c r="F54" s="14"/>
      <c r="G54" s="14"/>
      <c r="H54" s="14"/>
      <c r="I54" s="14"/>
      <c r="J54" s="14"/>
      <c r="K54" s="14"/>
      <c r="L54" s="14"/>
      <c r="M54" s="14"/>
      <c r="N54" s="14"/>
      <c r="O54" s="14"/>
      <c r="P54" s="14"/>
      <c r="Q54" s="14"/>
      <c r="R54" s="14"/>
      <c r="S54" s="14"/>
      <c r="T54" s="14"/>
      <c r="U54" s="14"/>
      <c r="V54" s="14"/>
      <c r="W54" s="14"/>
      <c r="X54" s="14"/>
      <c r="Y54" s="14"/>
      <c r="Z54" s="14"/>
      <c r="AA54" s="14"/>
      <c r="AB54" s="14"/>
      <c r="AC54" s="14"/>
      <c r="AD54" s="14"/>
      <c r="AE54" s="14"/>
      <c r="AF54" s="14"/>
      <c r="AG54" s="14"/>
      <c r="AH54" s="14"/>
      <c r="AI54" s="14"/>
      <c r="AJ54" s="14"/>
      <c r="AK54" s="14"/>
      <c r="AL54" s="14"/>
      <c r="AM54" s="14"/>
      <c r="AN54" s="14"/>
      <c r="AO54" s="14"/>
      <c r="AP54" s="14"/>
      <c r="AQ54" s="14"/>
      <c r="AR54" s="14"/>
      <c r="AS54" s="14"/>
      <c r="AT54" s="14"/>
      <c r="AU54" s="14"/>
      <c r="AV54" s="14"/>
      <c r="AW54" s="14"/>
      <c r="AX54" s="14"/>
      <c r="AY54" s="14"/>
      <c r="AZ54" s="14"/>
      <c r="BA54" s="14"/>
      <c r="BB54" s="14"/>
      <c r="BC54" s="14"/>
      <c r="BD54" s="14"/>
      <c r="BE54" s="14"/>
      <c r="BF54" s="14"/>
      <c r="BG54" s="14"/>
      <c r="BH54" s="14"/>
      <c r="BI54" s="14"/>
      <c r="BJ54" s="14"/>
      <c r="BK54" s="14"/>
      <c r="BL54" s="14"/>
      <c r="BM54" s="14"/>
      <c r="BN54" s="14"/>
      <c r="BU54" s="14"/>
      <c r="BV54" s="14"/>
      <c r="BW54" s="14"/>
      <c r="BX54" s="14"/>
      <c r="BY54" s="14"/>
      <c r="BZ54" s="14"/>
      <c r="CA54" s="14"/>
      <c r="CB54" s="14"/>
    </row>
    <row r="55" spans="2:80" ht="15" customHeight="1" x14ac:dyDescent="0.35">
      <c r="B55" s="9" t="s">
        <v>79</v>
      </c>
      <c r="C55" s="32">
        <f>SUM(E55:BL55)</f>
        <v>0</v>
      </c>
      <c r="E55" s="15">
        <f t="shared" ref="E55:AJ55" si="12">(E39-E25)*E48</f>
        <v>0</v>
      </c>
      <c r="F55" s="15">
        <f t="shared" si="12"/>
        <v>0</v>
      </c>
      <c r="G55" s="15">
        <f t="shared" si="12"/>
        <v>0</v>
      </c>
      <c r="H55" s="15">
        <f t="shared" si="12"/>
        <v>0</v>
      </c>
      <c r="I55" s="15">
        <f t="shared" si="12"/>
        <v>0</v>
      </c>
      <c r="J55" s="15">
        <f t="shared" si="12"/>
        <v>0</v>
      </c>
      <c r="K55" s="15">
        <f t="shared" si="12"/>
        <v>0</v>
      </c>
      <c r="L55" s="15">
        <f>(L39-L25)*L48</f>
        <v>0</v>
      </c>
      <c r="M55" s="15">
        <f t="shared" si="12"/>
        <v>0</v>
      </c>
      <c r="N55" s="15">
        <f t="shared" si="12"/>
        <v>0</v>
      </c>
      <c r="O55" s="15">
        <f t="shared" si="12"/>
        <v>0</v>
      </c>
      <c r="P55" s="15">
        <f t="shared" si="12"/>
        <v>0</v>
      </c>
      <c r="Q55" s="15">
        <f t="shared" si="12"/>
        <v>0</v>
      </c>
      <c r="R55" s="15">
        <f t="shared" si="12"/>
        <v>0</v>
      </c>
      <c r="S55" s="15">
        <f t="shared" si="12"/>
        <v>0</v>
      </c>
      <c r="T55" s="15">
        <f t="shared" si="12"/>
        <v>0</v>
      </c>
      <c r="U55" s="15">
        <f t="shared" si="12"/>
        <v>0</v>
      </c>
      <c r="V55" s="15">
        <f t="shared" si="12"/>
        <v>0</v>
      </c>
      <c r="W55" s="15">
        <f t="shared" si="12"/>
        <v>0</v>
      </c>
      <c r="X55" s="15">
        <f t="shared" si="12"/>
        <v>0</v>
      </c>
      <c r="Y55" s="15">
        <f t="shared" si="12"/>
        <v>0</v>
      </c>
      <c r="Z55" s="15">
        <f t="shared" si="12"/>
        <v>0</v>
      </c>
      <c r="AA55" s="15">
        <f t="shared" si="12"/>
        <v>0</v>
      </c>
      <c r="AB55" s="15">
        <f t="shared" si="12"/>
        <v>0</v>
      </c>
      <c r="AC55" s="15">
        <f t="shared" si="12"/>
        <v>0</v>
      </c>
      <c r="AD55" s="15">
        <f t="shared" si="12"/>
        <v>0</v>
      </c>
      <c r="AE55" s="15">
        <f t="shared" si="12"/>
        <v>0</v>
      </c>
      <c r="AF55" s="15">
        <f t="shared" si="12"/>
        <v>0</v>
      </c>
      <c r="AG55" s="15">
        <f t="shared" si="12"/>
        <v>0</v>
      </c>
      <c r="AH55" s="15">
        <f t="shared" si="12"/>
        <v>0</v>
      </c>
      <c r="AI55" s="15">
        <f t="shared" si="12"/>
        <v>0</v>
      </c>
      <c r="AJ55" s="15">
        <f t="shared" si="12"/>
        <v>0</v>
      </c>
      <c r="AK55" s="15">
        <f t="shared" ref="AK55:BL55" si="13">(AK39-AK25)*AK48</f>
        <v>0</v>
      </c>
      <c r="AL55" s="15">
        <f t="shared" si="13"/>
        <v>0</v>
      </c>
      <c r="AM55" s="15">
        <f t="shared" si="13"/>
        <v>0</v>
      </c>
      <c r="AN55" s="15">
        <f t="shared" si="13"/>
        <v>0</v>
      </c>
      <c r="AO55" s="15">
        <f t="shared" si="13"/>
        <v>0</v>
      </c>
      <c r="AP55" s="15">
        <f t="shared" si="13"/>
        <v>0</v>
      </c>
      <c r="AQ55" s="15">
        <f t="shared" si="13"/>
        <v>0</v>
      </c>
      <c r="AR55" s="15">
        <f t="shared" si="13"/>
        <v>0</v>
      </c>
      <c r="AS55" s="15">
        <f t="shared" si="13"/>
        <v>0</v>
      </c>
      <c r="AT55" s="15">
        <f t="shared" si="13"/>
        <v>0</v>
      </c>
      <c r="AU55" s="15">
        <f t="shared" si="13"/>
        <v>0</v>
      </c>
      <c r="AV55" s="15">
        <f t="shared" si="13"/>
        <v>0</v>
      </c>
      <c r="AW55" s="15">
        <f t="shared" si="13"/>
        <v>0</v>
      </c>
      <c r="AX55" s="15">
        <f t="shared" si="13"/>
        <v>0</v>
      </c>
      <c r="AY55" s="15">
        <f t="shared" si="13"/>
        <v>0</v>
      </c>
      <c r="AZ55" s="15">
        <f t="shared" si="13"/>
        <v>0</v>
      </c>
      <c r="BA55" s="15">
        <f t="shared" si="13"/>
        <v>0</v>
      </c>
      <c r="BB55" s="15">
        <f t="shared" si="13"/>
        <v>0</v>
      </c>
      <c r="BC55" s="15">
        <f t="shared" si="13"/>
        <v>0</v>
      </c>
      <c r="BD55" s="15">
        <f t="shared" si="13"/>
        <v>0</v>
      </c>
      <c r="BE55" s="15">
        <f t="shared" si="13"/>
        <v>0</v>
      </c>
      <c r="BF55" s="15">
        <f t="shared" si="13"/>
        <v>0</v>
      </c>
      <c r="BG55" s="15">
        <f t="shared" si="13"/>
        <v>0</v>
      </c>
      <c r="BH55" s="15">
        <f t="shared" si="13"/>
        <v>0</v>
      </c>
      <c r="BI55" s="15">
        <f t="shared" si="13"/>
        <v>0</v>
      </c>
      <c r="BJ55" s="15">
        <f t="shared" si="13"/>
        <v>0</v>
      </c>
      <c r="BK55" s="15">
        <f t="shared" si="13"/>
        <v>0</v>
      </c>
      <c r="BL55" s="15">
        <f t="shared" si="13"/>
        <v>0</v>
      </c>
      <c r="BO55" s="14"/>
      <c r="BP55" s="14"/>
      <c r="BQ55" s="14"/>
      <c r="BR55" s="14"/>
      <c r="BS55" s="14"/>
      <c r="BT55" s="14"/>
    </row>
    <row r="56" spans="2:80" ht="15" customHeight="1" x14ac:dyDescent="0.35">
      <c r="B56" s="9" t="s">
        <v>80</v>
      </c>
      <c r="C56" s="32">
        <f>$C$55/$C$52</f>
        <v>0</v>
      </c>
      <c r="G56" s="15"/>
    </row>
    <row r="57" spans="2:80" ht="15" customHeight="1" x14ac:dyDescent="0.35"/>
    <row r="58" spans="2:80" ht="15" customHeight="1" x14ac:dyDescent="0.35"/>
    <row r="59" spans="2:80" ht="15" customHeight="1" x14ac:dyDescent="0.35"/>
    <row r="60" spans="2:80" x14ac:dyDescent="0.35">
      <c r="F60" s="81"/>
    </row>
  </sheetData>
  <mergeCells count="31">
    <mergeCell ref="BO17:BT17"/>
    <mergeCell ref="BO14:BT16"/>
    <mergeCell ref="C3:I5"/>
    <mergeCell ref="C2:I2"/>
    <mergeCell ref="B3:B5"/>
    <mergeCell ref="BO13:BT13"/>
    <mergeCell ref="K2:Q6"/>
    <mergeCell ref="BO18:BT18"/>
    <mergeCell ref="BO19:BT19"/>
    <mergeCell ref="BO23:BT23"/>
    <mergeCell ref="BO20:BT20"/>
    <mergeCell ref="BO21:BT21"/>
    <mergeCell ref="BO22:BT22"/>
    <mergeCell ref="BO24:BT24"/>
    <mergeCell ref="BO25:BT25"/>
    <mergeCell ref="BO27:BT27"/>
    <mergeCell ref="BO26:BT26"/>
    <mergeCell ref="BO32:BT32"/>
    <mergeCell ref="BO34:BT34"/>
    <mergeCell ref="BO35:BT35"/>
    <mergeCell ref="BO28:BT28"/>
    <mergeCell ref="BO29:BT29"/>
    <mergeCell ref="BO30:BT30"/>
    <mergeCell ref="BO31:BT31"/>
    <mergeCell ref="BO33:BT33"/>
    <mergeCell ref="BO40:BT40"/>
    <mergeCell ref="BO41:BT41"/>
    <mergeCell ref="BO36:BT36"/>
    <mergeCell ref="BO37:BT37"/>
    <mergeCell ref="BO38:BT38"/>
    <mergeCell ref="BO39:BT39"/>
  </mergeCells>
  <phoneticPr fontId="3" type="noConversion"/>
  <pageMargins left="0.75" right="0.75" top="0.71" bottom="0.7" header="0.5" footer="0.5"/>
  <pageSetup paperSize="9" scale="42" fitToWidth="3" orientation="landscape" horizontalDpi="200" verticalDpi="200" r:id="rId1"/>
  <headerFooter alignWithMargins="0">
    <oddHeader xml:space="preserve">&amp;R&amp;"Arial,Bold"OPTION 1:&amp;"Arial,Regular" DO MINIMUM - BASIC REFURB WITH MINOR EXTENSION </oddHeader>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2A1F26-D8E4-4E47-A3E9-46724F701B49}">
  <sheetPr>
    <pageSetUpPr fitToPage="1"/>
  </sheetPr>
  <dimension ref="B1:CB60"/>
  <sheetViews>
    <sheetView topLeftCell="BH1" zoomScale="72" zoomScaleNormal="72" workbookViewId="0">
      <selection activeCell="BO13" sqref="BO13:BT13"/>
    </sheetView>
  </sheetViews>
  <sheetFormatPr defaultRowHeight="15.5" x14ac:dyDescent="0.35"/>
  <cols>
    <col min="1" max="1" width="2" customWidth="1"/>
    <col min="2" max="2" width="48.4609375" customWidth="1"/>
    <col min="3" max="3" width="10.69140625" style="2" customWidth="1"/>
    <col min="4" max="4" width="2" customWidth="1"/>
    <col min="5" max="64" width="10.69140625" customWidth="1"/>
    <col min="67" max="67" width="11.84375" customWidth="1"/>
    <col min="68" max="69" width="11.4609375" customWidth="1"/>
    <col min="70" max="70" width="11.84375" customWidth="1"/>
    <col min="71" max="72" width="11.4609375" customWidth="1"/>
  </cols>
  <sheetData>
    <row r="1" spans="2:72" ht="10.5" customHeight="1" x14ac:dyDescent="0.35"/>
    <row r="2" spans="2:72" s="4" customFormat="1" ht="15" customHeight="1" x14ac:dyDescent="0.35">
      <c r="B2" s="102" t="s">
        <v>81</v>
      </c>
      <c r="C2" s="256" t="s">
        <v>82</v>
      </c>
      <c r="D2" s="257"/>
      <c r="E2" s="257"/>
      <c r="F2" s="257"/>
      <c r="G2" s="257"/>
      <c r="H2" s="257"/>
      <c r="I2" s="258"/>
      <c r="J2" s="137"/>
      <c r="K2" s="263" t="s">
        <v>243</v>
      </c>
      <c r="L2" s="263"/>
      <c r="M2" s="263"/>
      <c r="N2" s="263"/>
      <c r="O2" s="263"/>
      <c r="P2" s="263"/>
      <c r="Q2" s="263"/>
      <c r="R2" s="137"/>
      <c r="S2" s="137"/>
      <c r="T2" s="137"/>
      <c r="U2" s="137"/>
      <c r="V2" s="137"/>
      <c r="W2" s="137"/>
      <c r="X2" s="137"/>
      <c r="Y2" s="137"/>
      <c r="Z2" s="137"/>
      <c r="AA2" s="137"/>
      <c r="AB2" s="137"/>
      <c r="AC2" s="137"/>
      <c r="AD2" s="137"/>
      <c r="AE2" s="137"/>
      <c r="AF2" s="137"/>
      <c r="AG2" s="137"/>
      <c r="AH2" s="137"/>
      <c r="AI2" s="137"/>
      <c r="AJ2" s="137"/>
      <c r="AK2" s="137"/>
      <c r="AL2" s="137"/>
      <c r="AM2" s="137"/>
      <c r="AN2" s="137"/>
      <c r="AO2" s="137"/>
      <c r="AP2" s="137"/>
      <c r="AQ2" s="137"/>
      <c r="AR2" s="137"/>
      <c r="AS2" s="137"/>
      <c r="AT2" s="137"/>
      <c r="AU2" s="137"/>
      <c r="AV2" s="137"/>
      <c r="AW2" s="137"/>
      <c r="AX2" s="137"/>
      <c r="AY2" s="137"/>
      <c r="AZ2" s="137"/>
      <c r="BA2" s="137"/>
      <c r="BB2" s="137"/>
      <c r="BC2" s="137"/>
      <c r="BD2" s="137"/>
      <c r="BE2" s="137"/>
      <c r="BF2" s="137"/>
      <c r="BG2" s="137"/>
      <c r="BH2" s="137"/>
      <c r="BI2" s="137"/>
      <c r="BJ2" s="137"/>
      <c r="BK2" s="137"/>
      <c r="BL2" s="137"/>
      <c r="BM2" s="137"/>
      <c r="BN2" s="137"/>
      <c r="BO2" s="137"/>
      <c r="BP2" s="137"/>
      <c r="BQ2" s="137"/>
      <c r="BR2" s="137"/>
      <c r="BS2" s="137"/>
      <c r="BT2" s="137"/>
    </row>
    <row r="3" spans="2:72" s="4" customFormat="1" ht="20.25" customHeight="1" x14ac:dyDescent="0.35">
      <c r="B3" s="259" t="s">
        <v>28</v>
      </c>
      <c r="C3" s="247" t="s">
        <v>83</v>
      </c>
      <c r="D3" s="248"/>
      <c r="E3" s="248"/>
      <c r="F3" s="248"/>
      <c r="G3" s="248"/>
      <c r="H3" s="248"/>
      <c r="I3" s="249"/>
      <c r="J3" s="137"/>
      <c r="K3" s="263"/>
      <c r="L3" s="263"/>
      <c r="M3" s="263"/>
      <c r="N3" s="263"/>
      <c r="O3" s="263"/>
      <c r="P3" s="263"/>
      <c r="Q3" s="263"/>
      <c r="R3" s="137"/>
      <c r="S3" s="137"/>
      <c r="T3" s="137"/>
      <c r="U3" s="137"/>
      <c r="V3" s="137"/>
      <c r="W3" s="137"/>
      <c r="X3" s="137"/>
      <c r="Y3" s="137"/>
      <c r="Z3" s="137"/>
      <c r="AA3" s="137"/>
      <c r="AB3" s="137"/>
      <c r="AC3" s="137"/>
      <c r="AD3" s="137"/>
      <c r="AE3" s="137"/>
      <c r="AF3" s="137"/>
      <c r="AG3" s="137"/>
      <c r="AH3" s="137"/>
      <c r="AI3" s="137"/>
      <c r="AJ3" s="137"/>
      <c r="AK3" s="137"/>
      <c r="AL3" s="137"/>
      <c r="AM3" s="137"/>
      <c r="AN3" s="137"/>
      <c r="AO3" s="137"/>
      <c r="AP3" s="137"/>
      <c r="AQ3" s="137"/>
      <c r="AR3" s="137"/>
      <c r="AS3" s="137"/>
      <c r="AT3" s="137"/>
      <c r="AU3" s="137"/>
      <c r="AV3" s="137"/>
      <c r="AW3" s="137"/>
      <c r="AX3" s="137"/>
      <c r="AY3" s="137"/>
      <c r="AZ3" s="137"/>
      <c r="BA3" s="137"/>
      <c r="BB3" s="137"/>
      <c r="BC3" s="137"/>
      <c r="BD3" s="137"/>
      <c r="BE3" s="137"/>
      <c r="BF3" s="137"/>
      <c r="BG3" s="137"/>
      <c r="BH3" s="137"/>
      <c r="BI3" s="137"/>
      <c r="BJ3" s="137"/>
      <c r="BK3" s="137"/>
      <c r="BL3" s="137"/>
      <c r="BM3" s="137"/>
      <c r="BN3" s="137"/>
      <c r="BO3" s="137"/>
      <c r="BP3" s="137"/>
      <c r="BQ3" s="137"/>
      <c r="BR3" s="137"/>
      <c r="BS3" s="137"/>
      <c r="BT3" s="137"/>
    </row>
    <row r="4" spans="2:72" s="4" customFormat="1" ht="20.25" customHeight="1" x14ac:dyDescent="0.35">
      <c r="B4" s="260"/>
      <c r="C4" s="250"/>
      <c r="D4" s="251"/>
      <c r="E4" s="251"/>
      <c r="F4" s="251"/>
      <c r="G4" s="251"/>
      <c r="H4" s="251"/>
      <c r="I4" s="252"/>
      <c r="J4" s="137"/>
      <c r="K4" s="263"/>
      <c r="L4" s="263"/>
      <c r="M4" s="263"/>
      <c r="N4" s="263"/>
      <c r="O4" s="263"/>
      <c r="P4" s="263"/>
      <c r="Q4" s="263"/>
      <c r="R4" s="137"/>
      <c r="S4" s="137"/>
      <c r="T4" s="137"/>
      <c r="U4" s="137"/>
      <c r="V4" s="137"/>
      <c r="W4" s="137"/>
      <c r="X4" s="137"/>
      <c r="Y4" s="137"/>
      <c r="Z4" s="137"/>
      <c r="AA4" s="137"/>
      <c r="AB4" s="137"/>
      <c r="AC4" s="137"/>
      <c r="AD4" s="137"/>
      <c r="AE4" s="137"/>
      <c r="AF4" s="137"/>
      <c r="AG4" s="137"/>
      <c r="AH4" s="137"/>
      <c r="AI4" s="137"/>
      <c r="AJ4" s="137"/>
      <c r="AK4" s="137"/>
      <c r="AL4" s="137"/>
      <c r="AM4" s="137"/>
      <c r="AN4" s="137"/>
      <c r="AO4" s="137"/>
      <c r="AP4" s="137"/>
      <c r="AQ4" s="137"/>
      <c r="AR4" s="137"/>
      <c r="AS4" s="137"/>
      <c r="AT4" s="137"/>
      <c r="AU4" s="137"/>
      <c r="AV4" s="137"/>
      <c r="AW4" s="137"/>
      <c r="AX4" s="137"/>
      <c r="AY4" s="137"/>
      <c r="AZ4" s="137"/>
      <c r="BA4" s="137"/>
      <c r="BB4" s="137"/>
      <c r="BC4" s="137"/>
      <c r="BD4" s="137"/>
      <c r="BE4" s="137"/>
      <c r="BF4" s="137"/>
      <c r="BG4" s="137"/>
      <c r="BH4" s="137"/>
      <c r="BI4" s="137"/>
      <c r="BJ4" s="137"/>
      <c r="BK4" s="137"/>
      <c r="BL4" s="137"/>
      <c r="BM4" s="137"/>
      <c r="BN4" s="137"/>
      <c r="BO4" s="137"/>
      <c r="BP4" s="137"/>
      <c r="BQ4" s="137"/>
      <c r="BR4" s="137"/>
      <c r="BS4" s="137"/>
      <c r="BT4" s="137"/>
    </row>
    <row r="5" spans="2:72" s="4" customFormat="1" ht="20.25" customHeight="1" x14ac:dyDescent="0.35">
      <c r="B5" s="261"/>
      <c r="C5" s="253"/>
      <c r="D5" s="254"/>
      <c r="E5" s="254"/>
      <c r="F5" s="254"/>
      <c r="G5" s="254"/>
      <c r="H5" s="254"/>
      <c r="I5" s="255"/>
      <c r="J5" s="138"/>
      <c r="K5" s="263"/>
      <c r="L5" s="263"/>
      <c r="M5" s="263"/>
      <c r="N5" s="263"/>
      <c r="O5" s="263"/>
      <c r="P5" s="263"/>
      <c r="Q5" s="263"/>
      <c r="R5" s="137"/>
      <c r="S5" s="137"/>
      <c r="T5" s="137"/>
      <c r="U5" s="137"/>
      <c r="V5" s="137"/>
      <c r="W5" s="137"/>
      <c r="X5" s="137"/>
      <c r="Y5" s="137"/>
      <c r="Z5" s="137"/>
      <c r="AA5" s="137"/>
      <c r="AB5" s="137"/>
      <c r="AC5" s="137"/>
      <c r="AD5" s="137"/>
      <c r="AE5" s="137"/>
      <c r="AF5" s="137"/>
      <c r="AG5" s="137"/>
      <c r="AH5" s="137"/>
      <c r="AI5" s="137"/>
      <c r="AJ5" s="137"/>
      <c r="AK5" s="137"/>
      <c r="AL5" s="137"/>
      <c r="AM5" s="137"/>
      <c r="AN5" s="137"/>
      <c r="AO5" s="137"/>
      <c r="AP5" s="137"/>
      <c r="AQ5" s="137"/>
      <c r="AR5" s="137"/>
      <c r="AS5" s="137"/>
      <c r="AT5" s="137"/>
      <c r="AU5" s="137"/>
      <c r="AV5" s="137"/>
      <c r="AW5" s="137"/>
      <c r="AX5" s="137"/>
      <c r="AY5" s="137"/>
      <c r="AZ5" s="137"/>
      <c r="BA5" s="137"/>
      <c r="BB5" s="137"/>
      <c r="BC5" s="137"/>
      <c r="BD5" s="137"/>
      <c r="BE5" s="137"/>
      <c r="BF5" s="137"/>
      <c r="BG5" s="137"/>
      <c r="BH5" s="137"/>
      <c r="BI5" s="137"/>
      <c r="BJ5" s="137"/>
      <c r="BK5" s="137"/>
      <c r="BL5" s="137"/>
      <c r="BM5" s="137"/>
      <c r="BN5" s="137"/>
      <c r="BO5" s="137"/>
      <c r="BP5" s="137"/>
      <c r="BQ5" s="137"/>
      <c r="BR5" s="137"/>
      <c r="BS5" s="137"/>
      <c r="BT5" s="137"/>
    </row>
    <row r="6" spans="2:72" s="4" customFormat="1" ht="15" customHeight="1" x14ac:dyDescent="0.35">
      <c r="B6" s="1"/>
      <c r="C6" s="139"/>
      <c r="D6" s="139"/>
      <c r="E6" s="137"/>
      <c r="F6" s="139"/>
      <c r="G6" s="139"/>
      <c r="H6" s="139"/>
      <c r="I6" s="139"/>
      <c r="J6" s="138"/>
      <c r="K6" s="263"/>
      <c r="L6" s="263"/>
      <c r="M6" s="263"/>
      <c r="N6" s="263"/>
      <c r="O6" s="263"/>
      <c r="P6" s="263"/>
      <c r="Q6" s="263"/>
      <c r="R6" s="137"/>
      <c r="S6" s="137"/>
      <c r="T6" s="137"/>
      <c r="U6" s="137"/>
      <c r="V6" s="137"/>
      <c r="W6" s="137"/>
      <c r="X6" s="137"/>
      <c r="Y6" s="137"/>
      <c r="Z6" s="137"/>
      <c r="AA6" s="137"/>
      <c r="AB6" s="137"/>
      <c r="AC6" s="137"/>
      <c r="AD6" s="137"/>
      <c r="AE6" s="137"/>
      <c r="AF6" s="137"/>
      <c r="AG6" s="137"/>
      <c r="AH6" s="137"/>
      <c r="AI6" s="137"/>
      <c r="AJ6" s="137"/>
      <c r="AK6" s="137"/>
      <c r="AL6" s="137"/>
      <c r="AM6" s="137"/>
      <c r="AN6" s="137"/>
      <c r="AO6" s="137"/>
      <c r="AP6" s="137"/>
      <c r="AQ6" s="137"/>
      <c r="AR6" s="137"/>
      <c r="AS6" s="137"/>
      <c r="AT6" s="137"/>
      <c r="AU6" s="137"/>
      <c r="AV6" s="137"/>
      <c r="AW6" s="137"/>
      <c r="AX6" s="137"/>
      <c r="AY6" s="137"/>
      <c r="AZ6" s="137"/>
      <c r="BA6" s="137"/>
      <c r="BB6" s="137"/>
      <c r="BC6" s="137"/>
      <c r="BD6" s="137"/>
      <c r="BE6" s="137"/>
      <c r="BF6" s="137"/>
      <c r="BG6" s="137"/>
      <c r="BH6" s="137"/>
      <c r="BI6" s="137"/>
      <c r="BJ6" s="137"/>
      <c r="BK6" s="137"/>
      <c r="BL6" s="137"/>
      <c r="BM6" s="137"/>
      <c r="BN6" s="137"/>
      <c r="BO6" s="137"/>
      <c r="BP6" s="137"/>
      <c r="BQ6" s="137"/>
      <c r="BR6" s="137"/>
      <c r="BS6" s="137"/>
      <c r="BT6" s="137"/>
    </row>
    <row r="7" spans="2:72" s="4" customFormat="1" ht="15" customHeight="1" x14ac:dyDescent="0.35">
      <c r="B7" s="37" t="s">
        <v>30</v>
      </c>
      <c r="C7" s="140">
        <v>0</v>
      </c>
      <c r="D7" s="139"/>
      <c r="E7" s="141" t="s">
        <v>31</v>
      </c>
      <c r="F7" s="139"/>
      <c r="G7" s="139"/>
      <c r="H7" s="139"/>
      <c r="I7" s="139"/>
      <c r="J7" s="138"/>
      <c r="K7" s="137"/>
      <c r="L7" s="137"/>
      <c r="M7" s="137"/>
      <c r="N7" s="137"/>
      <c r="O7" s="137"/>
      <c r="P7" s="137"/>
      <c r="Q7" s="137"/>
      <c r="R7" s="137"/>
      <c r="S7" s="137"/>
      <c r="T7" s="137"/>
      <c r="U7" s="137"/>
      <c r="V7" s="137"/>
      <c r="W7" s="137"/>
      <c r="X7" s="137"/>
      <c r="Y7" s="137"/>
      <c r="Z7" s="137"/>
      <c r="AA7" s="137"/>
      <c r="AB7" s="137"/>
      <c r="AC7" s="137"/>
      <c r="AD7" s="137"/>
      <c r="AE7" s="137"/>
      <c r="AF7" s="137"/>
      <c r="AG7" s="137"/>
      <c r="AH7" s="137"/>
      <c r="AI7" s="137"/>
      <c r="AJ7" s="137"/>
      <c r="AK7" s="137"/>
      <c r="AL7" s="137"/>
      <c r="AM7" s="137"/>
      <c r="AN7" s="137"/>
      <c r="AO7" s="137"/>
      <c r="AP7" s="137"/>
      <c r="AQ7" s="137"/>
      <c r="AR7" s="137"/>
      <c r="AS7" s="137"/>
      <c r="AT7" s="137"/>
      <c r="AU7" s="137"/>
      <c r="AV7" s="137"/>
      <c r="AW7" s="137"/>
      <c r="AX7" s="137"/>
      <c r="AY7" s="137"/>
      <c r="AZ7" s="137"/>
      <c r="BA7" s="137"/>
      <c r="BB7" s="137"/>
      <c r="BC7" s="137"/>
      <c r="BD7" s="137"/>
      <c r="BE7" s="137"/>
      <c r="BF7" s="137"/>
      <c r="BG7" s="137"/>
      <c r="BH7" s="137"/>
      <c r="BI7" s="137"/>
      <c r="BJ7" s="137"/>
      <c r="BK7" s="137"/>
      <c r="BL7" s="137"/>
      <c r="BM7" s="137"/>
      <c r="BN7" s="137"/>
      <c r="BO7" s="137"/>
      <c r="BP7" s="137"/>
      <c r="BQ7" s="137"/>
      <c r="BR7" s="137"/>
      <c r="BS7" s="137"/>
      <c r="BT7" s="137"/>
    </row>
    <row r="8" spans="2:72" s="4" customFormat="1" ht="15" customHeight="1" x14ac:dyDescent="0.35">
      <c r="B8" s="1"/>
      <c r="C8" s="139"/>
      <c r="D8" s="139"/>
      <c r="E8" s="139"/>
      <c r="F8" s="139"/>
      <c r="G8" s="139"/>
      <c r="H8" s="139"/>
      <c r="I8" s="139"/>
      <c r="J8" s="138"/>
      <c r="K8" s="137"/>
      <c r="L8" s="137"/>
      <c r="M8" s="137"/>
      <c r="N8" s="137"/>
      <c r="O8" s="137"/>
      <c r="P8" s="137"/>
      <c r="Q8" s="137"/>
      <c r="R8" s="137"/>
      <c r="S8" s="137"/>
      <c r="T8" s="137"/>
      <c r="U8" s="137"/>
      <c r="V8" s="137"/>
      <c r="W8" s="137"/>
      <c r="X8" s="137"/>
      <c r="Y8" s="137"/>
      <c r="Z8" s="137"/>
      <c r="AA8" s="137"/>
      <c r="AB8" s="137"/>
      <c r="AC8" s="137"/>
      <c r="AD8" s="137"/>
      <c r="AE8" s="137"/>
      <c r="AF8" s="137"/>
      <c r="AG8" s="137"/>
      <c r="AH8" s="137"/>
      <c r="AI8" s="137"/>
      <c r="AJ8" s="137"/>
      <c r="AK8" s="137"/>
      <c r="AL8" s="137"/>
      <c r="AM8" s="137"/>
      <c r="AN8" s="137"/>
      <c r="AO8" s="137"/>
      <c r="AP8" s="137"/>
      <c r="AQ8" s="137"/>
      <c r="AR8" s="137"/>
      <c r="AS8" s="137"/>
      <c r="AT8" s="137"/>
      <c r="AU8" s="137"/>
      <c r="AV8" s="137"/>
      <c r="AW8" s="137"/>
      <c r="AX8" s="137"/>
      <c r="AY8" s="137"/>
      <c r="AZ8" s="137"/>
      <c r="BA8" s="137"/>
      <c r="BB8" s="137"/>
      <c r="BC8" s="137"/>
      <c r="BD8" s="137"/>
      <c r="BE8" s="137"/>
      <c r="BF8" s="137"/>
      <c r="BG8" s="137"/>
      <c r="BH8" s="137"/>
      <c r="BI8" s="137"/>
      <c r="BJ8" s="137"/>
      <c r="BK8" s="137"/>
      <c r="BL8" s="137"/>
      <c r="BM8" s="137"/>
      <c r="BN8" s="137"/>
      <c r="BO8" s="137"/>
      <c r="BP8" s="137"/>
      <c r="BQ8" s="137"/>
      <c r="BR8" s="137"/>
      <c r="BS8" s="137"/>
      <c r="BT8" s="137"/>
    </row>
    <row r="9" spans="2:72" s="4" customFormat="1" ht="15" customHeight="1" x14ac:dyDescent="0.35">
      <c r="B9" s="137"/>
      <c r="C9" s="40" t="s">
        <v>32</v>
      </c>
      <c r="D9" s="8"/>
      <c r="E9" s="142" t="s">
        <v>33</v>
      </c>
      <c r="F9" s="143"/>
      <c r="G9" s="143"/>
      <c r="H9" s="143"/>
      <c r="I9" s="143" t="s">
        <v>34</v>
      </c>
      <c r="J9" s="143"/>
      <c r="K9" s="143"/>
      <c r="L9" s="143"/>
      <c r="M9" s="143"/>
      <c r="N9" s="143" t="s">
        <v>35</v>
      </c>
      <c r="O9" s="143"/>
      <c r="P9" s="143"/>
      <c r="Q9" s="143"/>
      <c r="R9" s="143"/>
      <c r="S9" s="143" t="s">
        <v>36</v>
      </c>
      <c r="T9" s="143"/>
      <c r="U9" s="143"/>
      <c r="V9" s="143"/>
      <c r="W9" s="143"/>
      <c r="X9" s="143" t="s">
        <v>37</v>
      </c>
      <c r="Y9" s="143"/>
      <c r="Z9" s="143"/>
      <c r="AA9" s="143"/>
      <c r="AB9" s="143"/>
      <c r="AC9" s="143" t="s">
        <v>38</v>
      </c>
      <c r="AD9" s="143"/>
      <c r="AE9" s="143"/>
      <c r="AF9" s="143"/>
      <c r="AG9" s="143"/>
      <c r="AH9" s="143" t="s">
        <v>39</v>
      </c>
      <c r="AI9" s="143"/>
      <c r="AJ9" s="143"/>
      <c r="AK9" s="143"/>
      <c r="AL9" s="143"/>
      <c r="AM9" s="143" t="s">
        <v>40</v>
      </c>
      <c r="AN9" s="143"/>
      <c r="AO9" s="143"/>
      <c r="AP9" s="143"/>
      <c r="AQ9" s="143"/>
      <c r="AR9" s="143" t="s">
        <v>41</v>
      </c>
      <c r="AS9" s="143"/>
      <c r="AT9" s="143"/>
      <c r="AU9" s="143"/>
      <c r="AV9" s="143"/>
      <c r="AW9" s="143" t="s">
        <v>42</v>
      </c>
      <c r="AX9" s="143"/>
      <c r="AY9" s="143"/>
      <c r="AZ9" s="143"/>
      <c r="BA9" s="143"/>
      <c r="BB9" s="143" t="s">
        <v>43</v>
      </c>
      <c r="BC9" s="143"/>
      <c r="BD9" s="143"/>
      <c r="BE9" s="143"/>
      <c r="BF9" s="143"/>
      <c r="BG9" s="143" t="s">
        <v>44</v>
      </c>
      <c r="BH9" s="143"/>
      <c r="BI9" s="143"/>
      <c r="BJ9" s="143"/>
      <c r="BK9" s="143"/>
      <c r="BL9" s="144" t="s">
        <v>45</v>
      </c>
      <c r="BM9" s="137"/>
      <c r="BN9" s="137"/>
      <c r="BO9" s="137"/>
      <c r="BP9" s="137"/>
      <c r="BQ9" s="137"/>
      <c r="BR9" s="137"/>
      <c r="BS9" s="137"/>
      <c r="BT9" s="137"/>
    </row>
    <row r="10" spans="2:72" s="4" customFormat="1" ht="15" customHeight="1" x14ac:dyDescent="0.35">
      <c r="B10" s="137"/>
      <c r="C10" s="41" t="s">
        <v>46</v>
      </c>
      <c r="D10" s="8"/>
      <c r="E10" s="145">
        <v>2013</v>
      </c>
      <c r="F10" s="146">
        <f t="shared" ref="F10:AK10" si="0">E10+1</f>
        <v>2014</v>
      </c>
      <c r="G10" s="146">
        <f t="shared" si="0"/>
        <v>2015</v>
      </c>
      <c r="H10" s="146">
        <f t="shared" si="0"/>
        <v>2016</v>
      </c>
      <c r="I10" s="146">
        <f t="shared" si="0"/>
        <v>2017</v>
      </c>
      <c r="J10" s="146">
        <f t="shared" si="0"/>
        <v>2018</v>
      </c>
      <c r="K10" s="146">
        <f t="shared" si="0"/>
        <v>2019</v>
      </c>
      <c r="L10" s="146">
        <f t="shared" si="0"/>
        <v>2020</v>
      </c>
      <c r="M10" s="146">
        <f t="shared" si="0"/>
        <v>2021</v>
      </c>
      <c r="N10" s="146">
        <f t="shared" si="0"/>
        <v>2022</v>
      </c>
      <c r="O10" s="146">
        <f t="shared" si="0"/>
        <v>2023</v>
      </c>
      <c r="P10" s="146">
        <f t="shared" si="0"/>
        <v>2024</v>
      </c>
      <c r="Q10" s="146">
        <f t="shared" si="0"/>
        <v>2025</v>
      </c>
      <c r="R10" s="146">
        <f t="shared" si="0"/>
        <v>2026</v>
      </c>
      <c r="S10" s="146">
        <f t="shared" si="0"/>
        <v>2027</v>
      </c>
      <c r="T10" s="146">
        <f t="shared" si="0"/>
        <v>2028</v>
      </c>
      <c r="U10" s="146">
        <f t="shared" si="0"/>
        <v>2029</v>
      </c>
      <c r="V10" s="146">
        <f t="shared" si="0"/>
        <v>2030</v>
      </c>
      <c r="W10" s="146">
        <f t="shared" si="0"/>
        <v>2031</v>
      </c>
      <c r="X10" s="146">
        <f t="shared" si="0"/>
        <v>2032</v>
      </c>
      <c r="Y10" s="146">
        <f t="shared" si="0"/>
        <v>2033</v>
      </c>
      <c r="Z10" s="146">
        <f t="shared" si="0"/>
        <v>2034</v>
      </c>
      <c r="AA10" s="146">
        <f t="shared" si="0"/>
        <v>2035</v>
      </c>
      <c r="AB10" s="146">
        <f t="shared" si="0"/>
        <v>2036</v>
      </c>
      <c r="AC10" s="146">
        <f t="shared" si="0"/>
        <v>2037</v>
      </c>
      <c r="AD10" s="146">
        <f t="shared" si="0"/>
        <v>2038</v>
      </c>
      <c r="AE10" s="146">
        <f t="shared" si="0"/>
        <v>2039</v>
      </c>
      <c r="AF10" s="146">
        <f t="shared" si="0"/>
        <v>2040</v>
      </c>
      <c r="AG10" s="146">
        <f t="shared" si="0"/>
        <v>2041</v>
      </c>
      <c r="AH10" s="146">
        <f t="shared" si="0"/>
        <v>2042</v>
      </c>
      <c r="AI10" s="146">
        <f t="shared" si="0"/>
        <v>2043</v>
      </c>
      <c r="AJ10" s="146">
        <f t="shared" si="0"/>
        <v>2044</v>
      </c>
      <c r="AK10" s="146">
        <f t="shared" si="0"/>
        <v>2045</v>
      </c>
      <c r="AL10" s="146">
        <f t="shared" ref="AL10:BL10" si="1">AK10+1</f>
        <v>2046</v>
      </c>
      <c r="AM10" s="146">
        <f t="shared" si="1"/>
        <v>2047</v>
      </c>
      <c r="AN10" s="146">
        <f t="shared" si="1"/>
        <v>2048</v>
      </c>
      <c r="AO10" s="146">
        <f t="shared" si="1"/>
        <v>2049</v>
      </c>
      <c r="AP10" s="146">
        <f t="shared" si="1"/>
        <v>2050</v>
      </c>
      <c r="AQ10" s="146">
        <f t="shared" si="1"/>
        <v>2051</v>
      </c>
      <c r="AR10" s="146">
        <f t="shared" si="1"/>
        <v>2052</v>
      </c>
      <c r="AS10" s="146">
        <f t="shared" si="1"/>
        <v>2053</v>
      </c>
      <c r="AT10" s="146">
        <f t="shared" si="1"/>
        <v>2054</v>
      </c>
      <c r="AU10" s="146">
        <f t="shared" si="1"/>
        <v>2055</v>
      </c>
      <c r="AV10" s="146">
        <f t="shared" si="1"/>
        <v>2056</v>
      </c>
      <c r="AW10" s="146">
        <f t="shared" si="1"/>
        <v>2057</v>
      </c>
      <c r="AX10" s="146">
        <f t="shared" si="1"/>
        <v>2058</v>
      </c>
      <c r="AY10" s="146">
        <f t="shared" si="1"/>
        <v>2059</v>
      </c>
      <c r="AZ10" s="146">
        <f t="shared" si="1"/>
        <v>2060</v>
      </c>
      <c r="BA10" s="146">
        <f t="shared" si="1"/>
        <v>2061</v>
      </c>
      <c r="BB10" s="146">
        <f t="shared" si="1"/>
        <v>2062</v>
      </c>
      <c r="BC10" s="146">
        <f t="shared" si="1"/>
        <v>2063</v>
      </c>
      <c r="BD10" s="146">
        <f t="shared" si="1"/>
        <v>2064</v>
      </c>
      <c r="BE10" s="146">
        <f t="shared" si="1"/>
        <v>2065</v>
      </c>
      <c r="BF10" s="146">
        <f t="shared" si="1"/>
        <v>2066</v>
      </c>
      <c r="BG10" s="146">
        <f t="shared" si="1"/>
        <v>2067</v>
      </c>
      <c r="BH10" s="146">
        <f t="shared" si="1"/>
        <v>2068</v>
      </c>
      <c r="BI10" s="146">
        <f t="shared" si="1"/>
        <v>2069</v>
      </c>
      <c r="BJ10" s="146">
        <f t="shared" si="1"/>
        <v>2070</v>
      </c>
      <c r="BK10" s="146">
        <f t="shared" si="1"/>
        <v>2071</v>
      </c>
      <c r="BL10" s="147">
        <f t="shared" si="1"/>
        <v>2072</v>
      </c>
      <c r="BM10" s="137"/>
      <c r="BN10" s="137"/>
      <c r="BO10" s="137"/>
      <c r="BP10" s="137"/>
      <c r="BQ10" s="137"/>
      <c r="BR10" s="137"/>
      <c r="BS10" s="137"/>
      <c r="BT10" s="137"/>
    </row>
    <row r="11" spans="2:72" s="4" customFormat="1" ht="15" customHeight="1" x14ac:dyDescent="0.35">
      <c r="B11" s="137"/>
      <c r="C11" s="148"/>
      <c r="D11" s="149"/>
      <c r="E11" s="145">
        <v>0</v>
      </c>
      <c r="F11" s="146">
        <f t="shared" ref="F11:AK11" si="2">E11+1</f>
        <v>1</v>
      </c>
      <c r="G11" s="146">
        <f t="shared" si="2"/>
        <v>2</v>
      </c>
      <c r="H11" s="146">
        <f t="shared" si="2"/>
        <v>3</v>
      </c>
      <c r="I11" s="146">
        <f t="shared" si="2"/>
        <v>4</v>
      </c>
      <c r="J11" s="146">
        <f t="shared" si="2"/>
        <v>5</v>
      </c>
      <c r="K11" s="146">
        <f t="shared" si="2"/>
        <v>6</v>
      </c>
      <c r="L11" s="146">
        <f t="shared" si="2"/>
        <v>7</v>
      </c>
      <c r="M11" s="146">
        <f t="shared" si="2"/>
        <v>8</v>
      </c>
      <c r="N11" s="146">
        <f t="shared" si="2"/>
        <v>9</v>
      </c>
      <c r="O11" s="146">
        <f t="shared" si="2"/>
        <v>10</v>
      </c>
      <c r="P11" s="146">
        <f t="shared" si="2"/>
        <v>11</v>
      </c>
      <c r="Q11" s="146">
        <f t="shared" si="2"/>
        <v>12</v>
      </c>
      <c r="R11" s="146">
        <f t="shared" si="2"/>
        <v>13</v>
      </c>
      <c r="S11" s="146">
        <f t="shared" si="2"/>
        <v>14</v>
      </c>
      <c r="T11" s="146">
        <f t="shared" si="2"/>
        <v>15</v>
      </c>
      <c r="U11" s="146">
        <f t="shared" si="2"/>
        <v>16</v>
      </c>
      <c r="V11" s="146">
        <f t="shared" si="2"/>
        <v>17</v>
      </c>
      <c r="W11" s="146">
        <f t="shared" si="2"/>
        <v>18</v>
      </c>
      <c r="X11" s="146">
        <f t="shared" si="2"/>
        <v>19</v>
      </c>
      <c r="Y11" s="146">
        <f t="shared" si="2"/>
        <v>20</v>
      </c>
      <c r="Z11" s="146">
        <f t="shared" si="2"/>
        <v>21</v>
      </c>
      <c r="AA11" s="146">
        <f t="shared" si="2"/>
        <v>22</v>
      </c>
      <c r="AB11" s="146">
        <f t="shared" si="2"/>
        <v>23</v>
      </c>
      <c r="AC11" s="146">
        <f t="shared" si="2"/>
        <v>24</v>
      </c>
      <c r="AD11" s="146">
        <f t="shared" si="2"/>
        <v>25</v>
      </c>
      <c r="AE11" s="146">
        <f t="shared" si="2"/>
        <v>26</v>
      </c>
      <c r="AF11" s="146">
        <f t="shared" si="2"/>
        <v>27</v>
      </c>
      <c r="AG11" s="146">
        <f t="shared" si="2"/>
        <v>28</v>
      </c>
      <c r="AH11" s="146">
        <f t="shared" si="2"/>
        <v>29</v>
      </c>
      <c r="AI11" s="146">
        <f t="shared" si="2"/>
        <v>30</v>
      </c>
      <c r="AJ11" s="146">
        <f t="shared" si="2"/>
        <v>31</v>
      </c>
      <c r="AK11" s="146">
        <f t="shared" si="2"/>
        <v>32</v>
      </c>
      <c r="AL11" s="146">
        <f t="shared" ref="AL11:BL11" si="3">AK11+1</f>
        <v>33</v>
      </c>
      <c r="AM11" s="146">
        <f t="shared" si="3"/>
        <v>34</v>
      </c>
      <c r="AN11" s="146">
        <f t="shared" si="3"/>
        <v>35</v>
      </c>
      <c r="AO11" s="146">
        <f t="shared" si="3"/>
        <v>36</v>
      </c>
      <c r="AP11" s="146">
        <f t="shared" si="3"/>
        <v>37</v>
      </c>
      <c r="AQ11" s="146">
        <f t="shared" si="3"/>
        <v>38</v>
      </c>
      <c r="AR11" s="146">
        <f t="shared" si="3"/>
        <v>39</v>
      </c>
      <c r="AS11" s="146">
        <f t="shared" si="3"/>
        <v>40</v>
      </c>
      <c r="AT11" s="146">
        <f t="shared" si="3"/>
        <v>41</v>
      </c>
      <c r="AU11" s="146">
        <f t="shared" si="3"/>
        <v>42</v>
      </c>
      <c r="AV11" s="146">
        <f t="shared" si="3"/>
        <v>43</v>
      </c>
      <c r="AW11" s="146">
        <f t="shared" si="3"/>
        <v>44</v>
      </c>
      <c r="AX11" s="146">
        <f t="shared" si="3"/>
        <v>45</v>
      </c>
      <c r="AY11" s="146">
        <f t="shared" si="3"/>
        <v>46</v>
      </c>
      <c r="AZ11" s="146">
        <f t="shared" si="3"/>
        <v>47</v>
      </c>
      <c r="BA11" s="146">
        <f t="shared" si="3"/>
        <v>48</v>
      </c>
      <c r="BB11" s="146">
        <f t="shared" si="3"/>
        <v>49</v>
      </c>
      <c r="BC11" s="146">
        <f t="shared" si="3"/>
        <v>50</v>
      </c>
      <c r="BD11" s="146">
        <f t="shared" si="3"/>
        <v>51</v>
      </c>
      <c r="BE11" s="146">
        <f t="shared" si="3"/>
        <v>52</v>
      </c>
      <c r="BF11" s="146">
        <f t="shared" si="3"/>
        <v>53</v>
      </c>
      <c r="BG11" s="146">
        <f t="shared" si="3"/>
        <v>54</v>
      </c>
      <c r="BH11" s="146">
        <f t="shared" si="3"/>
        <v>55</v>
      </c>
      <c r="BI11" s="146">
        <f t="shared" si="3"/>
        <v>56</v>
      </c>
      <c r="BJ11" s="146">
        <f t="shared" si="3"/>
        <v>57</v>
      </c>
      <c r="BK11" s="146">
        <f t="shared" si="3"/>
        <v>58</v>
      </c>
      <c r="BL11" s="147">
        <f t="shared" si="3"/>
        <v>59</v>
      </c>
      <c r="BM11" s="137"/>
      <c r="BN11" s="137"/>
      <c r="BO11" s="150"/>
      <c r="BP11" s="150"/>
      <c r="BQ11" s="150"/>
      <c r="BR11" s="150"/>
      <c r="BS11" s="150"/>
      <c r="BT11" s="150"/>
    </row>
    <row r="12" spans="2:72" s="4" customFormat="1" ht="15" customHeight="1" x14ac:dyDescent="0.35">
      <c r="B12" s="137"/>
      <c r="C12" s="151" t="s">
        <v>47</v>
      </c>
      <c r="D12" s="149"/>
      <c r="E12" s="152" t="s">
        <v>47</v>
      </c>
      <c r="F12" s="153" t="s">
        <v>47</v>
      </c>
      <c r="G12" s="153" t="s">
        <v>47</v>
      </c>
      <c r="H12" s="153" t="s">
        <v>47</v>
      </c>
      <c r="I12" s="153" t="s">
        <v>47</v>
      </c>
      <c r="J12" s="153" t="s">
        <v>47</v>
      </c>
      <c r="K12" s="153" t="s">
        <v>47</v>
      </c>
      <c r="L12" s="153" t="s">
        <v>47</v>
      </c>
      <c r="M12" s="153" t="s">
        <v>47</v>
      </c>
      <c r="N12" s="153" t="s">
        <v>47</v>
      </c>
      <c r="O12" s="153" t="s">
        <v>47</v>
      </c>
      <c r="P12" s="153" t="s">
        <v>47</v>
      </c>
      <c r="Q12" s="153" t="s">
        <v>47</v>
      </c>
      <c r="R12" s="153" t="s">
        <v>47</v>
      </c>
      <c r="S12" s="153" t="s">
        <v>47</v>
      </c>
      <c r="T12" s="153" t="s">
        <v>47</v>
      </c>
      <c r="U12" s="153" t="s">
        <v>47</v>
      </c>
      <c r="V12" s="153" t="s">
        <v>47</v>
      </c>
      <c r="W12" s="153" t="s">
        <v>47</v>
      </c>
      <c r="X12" s="153" t="s">
        <v>47</v>
      </c>
      <c r="Y12" s="153" t="s">
        <v>47</v>
      </c>
      <c r="Z12" s="153" t="s">
        <v>47</v>
      </c>
      <c r="AA12" s="153" t="s">
        <v>47</v>
      </c>
      <c r="AB12" s="153" t="s">
        <v>47</v>
      </c>
      <c r="AC12" s="153" t="s">
        <v>47</v>
      </c>
      <c r="AD12" s="153" t="s">
        <v>47</v>
      </c>
      <c r="AE12" s="153" t="s">
        <v>47</v>
      </c>
      <c r="AF12" s="153" t="s">
        <v>47</v>
      </c>
      <c r="AG12" s="153" t="s">
        <v>47</v>
      </c>
      <c r="AH12" s="153" t="s">
        <v>47</v>
      </c>
      <c r="AI12" s="153" t="s">
        <v>47</v>
      </c>
      <c r="AJ12" s="153" t="s">
        <v>47</v>
      </c>
      <c r="AK12" s="153" t="s">
        <v>47</v>
      </c>
      <c r="AL12" s="153" t="s">
        <v>47</v>
      </c>
      <c r="AM12" s="153" t="s">
        <v>47</v>
      </c>
      <c r="AN12" s="153" t="s">
        <v>47</v>
      </c>
      <c r="AO12" s="153" t="s">
        <v>47</v>
      </c>
      <c r="AP12" s="153" t="s">
        <v>47</v>
      </c>
      <c r="AQ12" s="153" t="s">
        <v>47</v>
      </c>
      <c r="AR12" s="153" t="s">
        <v>47</v>
      </c>
      <c r="AS12" s="153" t="s">
        <v>47</v>
      </c>
      <c r="AT12" s="153" t="s">
        <v>47</v>
      </c>
      <c r="AU12" s="153" t="s">
        <v>47</v>
      </c>
      <c r="AV12" s="153" t="s">
        <v>47</v>
      </c>
      <c r="AW12" s="153" t="s">
        <v>47</v>
      </c>
      <c r="AX12" s="153" t="s">
        <v>47</v>
      </c>
      <c r="AY12" s="153" t="s">
        <v>47</v>
      </c>
      <c r="AZ12" s="153" t="s">
        <v>47</v>
      </c>
      <c r="BA12" s="153" t="s">
        <v>47</v>
      </c>
      <c r="BB12" s="153" t="s">
        <v>47</v>
      </c>
      <c r="BC12" s="153" t="s">
        <v>47</v>
      </c>
      <c r="BD12" s="153" t="s">
        <v>47</v>
      </c>
      <c r="BE12" s="153" t="s">
        <v>47</v>
      </c>
      <c r="BF12" s="153" t="s">
        <v>47</v>
      </c>
      <c r="BG12" s="153" t="s">
        <v>47</v>
      </c>
      <c r="BH12" s="153" t="s">
        <v>47</v>
      </c>
      <c r="BI12" s="153" t="s">
        <v>47</v>
      </c>
      <c r="BJ12" s="153" t="s">
        <v>47</v>
      </c>
      <c r="BK12" s="153" t="s">
        <v>47</v>
      </c>
      <c r="BL12" s="154" t="s">
        <v>47</v>
      </c>
      <c r="BM12" s="137"/>
      <c r="BN12" s="137"/>
      <c r="BO12" s="150"/>
      <c r="BP12" s="150"/>
      <c r="BQ12" s="150"/>
      <c r="BR12" s="150"/>
      <c r="BS12" s="150"/>
      <c r="BT12" s="150"/>
    </row>
    <row r="13" spans="2:72" ht="15" customHeight="1" x14ac:dyDescent="0.35">
      <c r="C13" s="20"/>
      <c r="E13" s="6"/>
      <c r="BL13" s="24"/>
      <c r="BO13" s="262" t="s">
        <v>48</v>
      </c>
      <c r="BP13" s="262"/>
      <c r="BQ13" s="262"/>
      <c r="BR13" s="262"/>
      <c r="BS13" s="262"/>
      <c r="BT13" s="262"/>
    </row>
    <row r="14" spans="2:72" ht="15" customHeight="1" x14ac:dyDescent="0.35">
      <c r="B14" s="38" t="s">
        <v>49</v>
      </c>
      <c r="C14" s="21"/>
      <c r="D14" s="15"/>
      <c r="E14" s="31"/>
      <c r="F14" s="15"/>
      <c r="G14" s="15"/>
      <c r="H14" s="15"/>
      <c r="I14" s="15"/>
      <c r="J14" s="15"/>
      <c r="K14" s="15"/>
      <c r="L14" s="15"/>
      <c r="M14" s="15"/>
      <c r="N14" s="15"/>
      <c r="O14" s="15"/>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82"/>
      <c r="BO14" s="238" t="s">
        <v>50</v>
      </c>
      <c r="BP14" s="239"/>
      <c r="BQ14" s="239"/>
      <c r="BR14" s="239"/>
      <c r="BS14" s="239"/>
      <c r="BT14" s="240"/>
    </row>
    <row r="15" spans="2:72" ht="15" customHeight="1" x14ac:dyDescent="0.35">
      <c r="B15" s="17"/>
      <c r="C15" s="21"/>
      <c r="D15" s="15"/>
      <c r="E15" s="31"/>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82"/>
      <c r="BO15" s="241"/>
      <c r="BP15" s="242"/>
      <c r="BQ15" s="242"/>
      <c r="BR15" s="242"/>
      <c r="BS15" s="242"/>
      <c r="BT15" s="243"/>
    </row>
    <row r="16" spans="2:72" ht="15" customHeight="1" x14ac:dyDescent="0.35">
      <c r="B16" s="38" t="s">
        <v>51</v>
      </c>
      <c r="C16" s="21"/>
      <c r="D16" s="15"/>
      <c r="E16" s="31"/>
      <c r="F16" s="15"/>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82"/>
      <c r="BO16" s="244"/>
      <c r="BP16" s="245"/>
      <c r="BQ16" s="245"/>
      <c r="BR16" s="245"/>
      <c r="BS16" s="245"/>
      <c r="BT16" s="246"/>
    </row>
    <row r="17" spans="2:72" ht="15" customHeight="1" x14ac:dyDescent="0.35">
      <c r="B17" s="155" t="s">
        <v>52</v>
      </c>
      <c r="C17" s="21">
        <f>SUM(E17:BL17)</f>
        <v>0</v>
      </c>
      <c r="D17" s="15"/>
      <c r="E17" s="31"/>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82"/>
      <c r="BO17" s="235" t="s">
        <v>53</v>
      </c>
      <c r="BP17" s="236"/>
      <c r="BQ17" s="236"/>
      <c r="BR17" s="236"/>
      <c r="BS17" s="236"/>
      <c r="BT17" s="237"/>
    </row>
    <row r="18" spans="2:72" ht="15" customHeight="1" x14ac:dyDescent="0.35">
      <c r="B18" s="155" t="s">
        <v>54</v>
      </c>
      <c r="C18" s="21">
        <f>SUM(E18:BL18)</f>
        <v>0</v>
      </c>
      <c r="D18" s="15"/>
      <c r="E18" s="31"/>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82"/>
      <c r="BO18" s="228" t="s">
        <v>22</v>
      </c>
      <c r="BP18" s="223"/>
      <c r="BQ18" s="223"/>
      <c r="BR18" s="223"/>
      <c r="BS18" s="223"/>
      <c r="BT18" s="224"/>
    </row>
    <row r="19" spans="2:72" ht="15" customHeight="1" x14ac:dyDescent="0.35">
      <c r="B19" s="155" t="s">
        <v>55</v>
      </c>
      <c r="C19" s="21">
        <f>SUM(E19:BL19)</f>
        <v>0</v>
      </c>
      <c r="D19" s="15"/>
      <c r="E19" s="31"/>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82"/>
      <c r="BO19" s="228" t="s">
        <v>22</v>
      </c>
      <c r="BP19" s="223"/>
      <c r="BQ19" s="223"/>
      <c r="BR19" s="223"/>
      <c r="BS19" s="223"/>
      <c r="BT19" s="224"/>
    </row>
    <row r="20" spans="2:72" ht="15" customHeight="1" x14ac:dyDescent="0.35">
      <c r="B20" s="155"/>
      <c r="C20" s="21"/>
      <c r="D20" s="15"/>
      <c r="E20" s="31"/>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82"/>
      <c r="BO20" s="222" t="s">
        <v>56</v>
      </c>
      <c r="BP20" s="223"/>
      <c r="BQ20" s="223"/>
      <c r="BR20" s="223"/>
      <c r="BS20" s="223"/>
      <c r="BT20" s="224"/>
    </row>
    <row r="21" spans="2:72" ht="15" customHeight="1" x14ac:dyDescent="0.35">
      <c r="B21" s="39" t="s">
        <v>57</v>
      </c>
      <c r="C21" s="83">
        <f>SUM(C17:C19)</f>
        <v>0</v>
      </c>
      <c r="D21" s="84"/>
      <c r="E21" s="85">
        <f t="shared" ref="E21:AJ21" si="4">SUM(E17:E19)</f>
        <v>0</v>
      </c>
      <c r="F21" s="84">
        <f t="shared" si="4"/>
        <v>0</v>
      </c>
      <c r="G21" s="84">
        <f t="shared" si="4"/>
        <v>0</v>
      </c>
      <c r="H21" s="84">
        <f t="shared" si="4"/>
        <v>0</v>
      </c>
      <c r="I21" s="84">
        <f t="shared" si="4"/>
        <v>0</v>
      </c>
      <c r="J21" s="84">
        <f t="shared" si="4"/>
        <v>0</v>
      </c>
      <c r="K21" s="84">
        <f t="shared" si="4"/>
        <v>0</v>
      </c>
      <c r="L21" s="84">
        <f t="shared" si="4"/>
        <v>0</v>
      </c>
      <c r="M21" s="84">
        <f t="shared" si="4"/>
        <v>0</v>
      </c>
      <c r="N21" s="84">
        <f t="shared" si="4"/>
        <v>0</v>
      </c>
      <c r="O21" s="84">
        <f t="shared" si="4"/>
        <v>0</v>
      </c>
      <c r="P21" s="84">
        <f t="shared" si="4"/>
        <v>0</v>
      </c>
      <c r="Q21" s="84">
        <f t="shared" si="4"/>
        <v>0</v>
      </c>
      <c r="R21" s="84">
        <f t="shared" si="4"/>
        <v>0</v>
      </c>
      <c r="S21" s="84">
        <f t="shared" si="4"/>
        <v>0</v>
      </c>
      <c r="T21" s="84">
        <f t="shared" si="4"/>
        <v>0</v>
      </c>
      <c r="U21" s="84">
        <f t="shared" si="4"/>
        <v>0</v>
      </c>
      <c r="V21" s="84">
        <f t="shared" si="4"/>
        <v>0</v>
      </c>
      <c r="W21" s="84">
        <f t="shared" si="4"/>
        <v>0</v>
      </c>
      <c r="X21" s="84">
        <f t="shared" si="4"/>
        <v>0</v>
      </c>
      <c r="Y21" s="84">
        <f t="shared" si="4"/>
        <v>0</v>
      </c>
      <c r="Z21" s="84">
        <f t="shared" si="4"/>
        <v>0</v>
      </c>
      <c r="AA21" s="84">
        <f t="shared" si="4"/>
        <v>0</v>
      </c>
      <c r="AB21" s="84">
        <f t="shared" si="4"/>
        <v>0</v>
      </c>
      <c r="AC21" s="84">
        <f t="shared" si="4"/>
        <v>0</v>
      </c>
      <c r="AD21" s="84">
        <f t="shared" si="4"/>
        <v>0</v>
      </c>
      <c r="AE21" s="84">
        <f t="shared" si="4"/>
        <v>0</v>
      </c>
      <c r="AF21" s="84">
        <f t="shared" si="4"/>
        <v>0</v>
      </c>
      <c r="AG21" s="84">
        <f t="shared" si="4"/>
        <v>0</v>
      </c>
      <c r="AH21" s="84">
        <f t="shared" si="4"/>
        <v>0</v>
      </c>
      <c r="AI21" s="84">
        <f t="shared" si="4"/>
        <v>0</v>
      </c>
      <c r="AJ21" s="84">
        <f t="shared" si="4"/>
        <v>0</v>
      </c>
      <c r="AK21" s="84">
        <f t="shared" ref="AK21:BL21" si="5">SUM(AK17:AK19)</f>
        <v>0</v>
      </c>
      <c r="AL21" s="84">
        <f t="shared" si="5"/>
        <v>0</v>
      </c>
      <c r="AM21" s="84">
        <f t="shared" si="5"/>
        <v>0</v>
      </c>
      <c r="AN21" s="84">
        <f t="shared" si="5"/>
        <v>0</v>
      </c>
      <c r="AO21" s="84">
        <f t="shared" si="5"/>
        <v>0</v>
      </c>
      <c r="AP21" s="84">
        <f t="shared" si="5"/>
        <v>0</v>
      </c>
      <c r="AQ21" s="84">
        <f t="shared" si="5"/>
        <v>0</v>
      </c>
      <c r="AR21" s="84">
        <f t="shared" si="5"/>
        <v>0</v>
      </c>
      <c r="AS21" s="84">
        <f t="shared" si="5"/>
        <v>0</v>
      </c>
      <c r="AT21" s="84">
        <f t="shared" si="5"/>
        <v>0</v>
      </c>
      <c r="AU21" s="84">
        <f t="shared" si="5"/>
        <v>0</v>
      </c>
      <c r="AV21" s="84">
        <f t="shared" si="5"/>
        <v>0</v>
      </c>
      <c r="AW21" s="84">
        <f t="shared" si="5"/>
        <v>0</v>
      </c>
      <c r="AX21" s="84">
        <f t="shared" si="5"/>
        <v>0</v>
      </c>
      <c r="AY21" s="84">
        <f t="shared" si="5"/>
        <v>0</v>
      </c>
      <c r="AZ21" s="84">
        <f t="shared" si="5"/>
        <v>0</v>
      </c>
      <c r="BA21" s="84">
        <f t="shared" si="5"/>
        <v>0</v>
      </c>
      <c r="BB21" s="84">
        <f t="shared" si="5"/>
        <v>0</v>
      </c>
      <c r="BC21" s="84">
        <f t="shared" si="5"/>
        <v>0</v>
      </c>
      <c r="BD21" s="84">
        <f t="shared" si="5"/>
        <v>0</v>
      </c>
      <c r="BE21" s="84">
        <f t="shared" si="5"/>
        <v>0</v>
      </c>
      <c r="BF21" s="84">
        <f t="shared" si="5"/>
        <v>0</v>
      </c>
      <c r="BG21" s="84">
        <f t="shared" si="5"/>
        <v>0</v>
      </c>
      <c r="BH21" s="84">
        <f t="shared" si="5"/>
        <v>0</v>
      </c>
      <c r="BI21" s="84">
        <f t="shared" si="5"/>
        <v>0</v>
      </c>
      <c r="BJ21" s="84">
        <f t="shared" si="5"/>
        <v>0</v>
      </c>
      <c r="BK21" s="84">
        <f t="shared" si="5"/>
        <v>0</v>
      </c>
      <c r="BL21" s="86">
        <f t="shared" si="5"/>
        <v>0</v>
      </c>
      <c r="BO21" s="222" t="s">
        <v>56</v>
      </c>
      <c r="BP21" s="223"/>
      <c r="BQ21" s="223"/>
      <c r="BR21" s="223"/>
      <c r="BS21" s="223"/>
      <c r="BT21" s="224"/>
    </row>
    <row r="22" spans="2:72" ht="15" customHeight="1" x14ac:dyDescent="0.35">
      <c r="B22" s="18"/>
      <c r="C22" s="21"/>
      <c r="D22" s="15"/>
      <c r="E22" s="31"/>
      <c r="F22" s="15"/>
      <c r="G22" s="15"/>
      <c r="H22" s="15"/>
      <c r="I22" s="15"/>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82"/>
      <c r="BO22" s="222" t="s">
        <v>56</v>
      </c>
      <c r="BP22" s="223"/>
      <c r="BQ22" s="223"/>
      <c r="BR22" s="223"/>
      <c r="BS22" s="223"/>
      <c r="BT22" s="224"/>
    </row>
    <row r="23" spans="2:72" ht="15" customHeight="1" x14ac:dyDescent="0.35">
      <c r="B23" s="42" t="s">
        <v>58</v>
      </c>
      <c r="C23" s="21"/>
      <c r="D23" s="15"/>
      <c r="E23" s="31"/>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82"/>
      <c r="BO23" s="232" t="s">
        <v>56</v>
      </c>
      <c r="BP23" s="233"/>
      <c r="BQ23" s="233"/>
      <c r="BR23" s="233"/>
      <c r="BS23" s="233"/>
      <c r="BT23" s="234"/>
    </row>
    <row r="24" spans="2:72" ht="15" customHeight="1" x14ac:dyDescent="0.35">
      <c r="B24" s="18" t="s">
        <v>59</v>
      </c>
      <c r="C24" s="21">
        <f>SUM(E24:BL24)</f>
        <v>0</v>
      </c>
      <c r="D24" s="15"/>
      <c r="E24" s="31"/>
      <c r="F24" s="15"/>
      <c r="G24" s="15"/>
      <c r="H24" s="15"/>
      <c r="I24" s="15"/>
      <c r="J24" s="15"/>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82"/>
      <c r="BO24" s="228"/>
      <c r="BP24" s="223"/>
      <c r="BQ24" s="223"/>
      <c r="BR24" s="223"/>
      <c r="BS24" s="223"/>
      <c r="BT24" s="224"/>
    </row>
    <row r="25" spans="2:72" ht="15" customHeight="1" x14ac:dyDescent="0.35">
      <c r="B25" s="18" t="s">
        <v>60</v>
      </c>
      <c r="C25" s="21">
        <f>SUM(E25:BL25)</f>
        <v>0</v>
      </c>
      <c r="D25" s="15"/>
      <c r="E25" s="31"/>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82"/>
      <c r="BO25" s="228" t="s">
        <v>22</v>
      </c>
      <c r="BP25" s="223"/>
      <c r="BQ25" s="223"/>
      <c r="BR25" s="223"/>
      <c r="BS25" s="223"/>
      <c r="BT25" s="224"/>
    </row>
    <row r="26" spans="2:72" ht="15" customHeight="1" x14ac:dyDescent="0.35">
      <c r="B26" s="18" t="s">
        <v>61</v>
      </c>
      <c r="C26" s="21">
        <f>SUM(E26:BL26)</f>
        <v>0</v>
      </c>
      <c r="D26" s="15"/>
      <c r="E26" s="31"/>
      <c r="F26" s="15"/>
      <c r="G26" s="15"/>
      <c r="H26" s="15"/>
      <c r="I26" s="15"/>
      <c r="J26" s="15"/>
      <c r="K26" s="15"/>
      <c r="L26" s="15"/>
      <c r="M26" s="15"/>
      <c r="N26" s="15"/>
      <c r="O26" s="15"/>
      <c r="P26" s="15"/>
      <c r="Q26" s="15"/>
      <c r="R26" s="15"/>
      <c r="S26" s="15"/>
      <c r="T26" s="15"/>
      <c r="U26" s="15"/>
      <c r="V26" s="15"/>
      <c r="W26" s="15"/>
      <c r="X26" s="15"/>
      <c r="Y26" s="15"/>
      <c r="Z26" s="15"/>
      <c r="AA26" s="15"/>
      <c r="AB26" s="15"/>
      <c r="AC26" s="15"/>
      <c r="AD26" s="15"/>
      <c r="AE26" s="15"/>
      <c r="AF26" s="15"/>
      <c r="AG26" s="15"/>
      <c r="AH26" s="15"/>
      <c r="AI26" s="15"/>
      <c r="AJ26" s="15"/>
      <c r="AK26" s="15"/>
      <c r="AL26" s="15"/>
      <c r="AM26" s="15"/>
      <c r="AN26" s="15"/>
      <c r="AO26" s="15"/>
      <c r="AP26" s="15"/>
      <c r="AQ26" s="15"/>
      <c r="AR26" s="15"/>
      <c r="AS26" s="15"/>
      <c r="AT26" s="15"/>
      <c r="AU26" s="15"/>
      <c r="AV26" s="15"/>
      <c r="AW26" s="15"/>
      <c r="AX26" s="15"/>
      <c r="AY26" s="15"/>
      <c r="AZ26" s="15"/>
      <c r="BA26" s="15"/>
      <c r="BB26" s="15"/>
      <c r="BC26" s="15"/>
      <c r="BD26" s="15"/>
      <c r="BE26" s="15"/>
      <c r="BF26" s="15"/>
      <c r="BG26" s="15"/>
      <c r="BH26" s="15"/>
      <c r="BI26" s="15"/>
      <c r="BJ26" s="15"/>
      <c r="BK26" s="15"/>
      <c r="BL26" s="82"/>
      <c r="BO26" s="228" t="s">
        <v>22</v>
      </c>
      <c r="BP26" s="223"/>
      <c r="BQ26" s="223"/>
      <c r="BR26" s="223"/>
      <c r="BS26" s="223"/>
      <c r="BT26" s="224"/>
    </row>
    <row r="27" spans="2:72" ht="15" customHeight="1" x14ac:dyDescent="0.35">
      <c r="B27" s="18" t="s">
        <v>62</v>
      </c>
      <c r="C27" s="21">
        <f>SUM(E27:BL27)</f>
        <v>0</v>
      </c>
      <c r="D27" s="15"/>
      <c r="E27" s="31"/>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c r="AE27" s="15"/>
      <c r="AF27" s="15"/>
      <c r="AG27" s="15"/>
      <c r="AH27" s="15"/>
      <c r="AI27" s="15"/>
      <c r="AJ27" s="15"/>
      <c r="AK27" s="15"/>
      <c r="AL27" s="15"/>
      <c r="AM27" s="15"/>
      <c r="AN27" s="15"/>
      <c r="AO27" s="15"/>
      <c r="AP27" s="15"/>
      <c r="AQ27" s="15"/>
      <c r="AR27" s="15"/>
      <c r="AS27" s="15"/>
      <c r="AT27" s="15"/>
      <c r="AU27" s="15"/>
      <c r="AV27" s="15"/>
      <c r="AW27" s="15"/>
      <c r="AX27" s="15"/>
      <c r="AY27" s="15"/>
      <c r="AZ27" s="15"/>
      <c r="BA27" s="15"/>
      <c r="BB27" s="15"/>
      <c r="BC27" s="15"/>
      <c r="BD27" s="15"/>
      <c r="BE27" s="15"/>
      <c r="BF27" s="15"/>
      <c r="BG27" s="15"/>
      <c r="BH27" s="15"/>
      <c r="BI27" s="15"/>
      <c r="BJ27" s="15"/>
      <c r="BK27" s="15"/>
      <c r="BL27" s="82"/>
      <c r="BO27" s="228" t="s">
        <v>22</v>
      </c>
      <c r="BP27" s="223"/>
      <c r="BQ27" s="223"/>
      <c r="BR27" s="223"/>
      <c r="BS27" s="223"/>
      <c r="BT27" s="224"/>
    </row>
    <row r="28" spans="2:72" ht="15" customHeight="1" x14ac:dyDescent="0.35">
      <c r="B28" s="18"/>
      <c r="C28" s="21"/>
      <c r="D28" s="15"/>
      <c r="E28" s="31"/>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5"/>
      <c r="BG28" s="15"/>
      <c r="BH28" s="15"/>
      <c r="BI28" s="15"/>
      <c r="BJ28" s="15"/>
      <c r="BK28" s="15"/>
      <c r="BL28" s="82"/>
      <c r="BO28" s="222" t="s">
        <v>56</v>
      </c>
      <c r="BP28" s="223"/>
      <c r="BQ28" s="223"/>
      <c r="BR28" s="223"/>
      <c r="BS28" s="223"/>
      <c r="BT28" s="224"/>
    </row>
    <row r="29" spans="2:72" ht="15" customHeight="1" x14ac:dyDescent="0.35">
      <c r="B29" s="39" t="s">
        <v>63</v>
      </c>
      <c r="C29" s="156">
        <f>SUM(C24:C27)</f>
        <v>0</v>
      </c>
      <c r="D29" s="157"/>
      <c r="E29" s="158">
        <f t="shared" ref="E29:AJ29" si="6">SUM(E24:E27)</f>
        <v>0</v>
      </c>
      <c r="F29" s="157">
        <f t="shared" si="6"/>
        <v>0</v>
      </c>
      <c r="G29" s="157">
        <f t="shared" si="6"/>
        <v>0</v>
      </c>
      <c r="H29" s="157">
        <f t="shared" si="6"/>
        <v>0</v>
      </c>
      <c r="I29" s="157">
        <f t="shared" si="6"/>
        <v>0</v>
      </c>
      <c r="J29" s="157">
        <f t="shared" si="6"/>
        <v>0</v>
      </c>
      <c r="K29" s="157">
        <f t="shared" si="6"/>
        <v>0</v>
      </c>
      <c r="L29" s="157">
        <f t="shared" si="6"/>
        <v>0</v>
      </c>
      <c r="M29" s="157">
        <f t="shared" si="6"/>
        <v>0</v>
      </c>
      <c r="N29" s="157">
        <f t="shared" si="6"/>
        <v>0</v>
      </c>
      <c r="O29" s="157">
        <f t="shared" si="6"/>
        <v>0</v>
      </c>
      <c r="P29" s="157">
        <f t="shared" si="6"/>
        <v>0</v>
      </c>
      <c r="Q29" s="157">
        <f t="shared" si="6"/>
        <v>0</v>
      </c>
      <c r="R29" s="157">
        <f t="shared" si="6"/>
        <v>0</v>
      </c>
      <c r="S29" s="157">
        <f t="shared" si="6"/>
        <v>0</v>
      </c>
      <c r="T29" s="157">
        <f t="shared" si="6"/>
        <v>0</v>
      </c>
      <c r="U29" s="157">
        <f t="shared" si="6"/>
        <v>0</v>
      </c>
      <c r="V29" s="157">
        <f t="shared" si="6"/>
        <v>0</v>
      </c>
      <c r="W29" s="157">
        <f t="shared" si="6"/>
        <v>0</v>
      </c>
      <c r="X29" s="157">
        <f t="shared" si="6"/>
        <v>0</v>
      </c>
      <c r="Y29" s="157">
        <f t="shared" si="6"/>
        <v>0</v>
      </c>
      <c r="Z29" s="157">
        <f t="shared" si="6"/>
        <v>0</v>
      </c>
      <c r="AA29" s="157">
        <f t="shared" si="6"/>
        <v>0</v>
      </c>
      <c r="AB29" s="157">
        <f t="shared" si="6"/>
        <v>0</v>
      </c>
      <c r="AC29" s="157">
        <f t="shared" si="6"/>
        <v>0</v>
      </c>
      <c r="AD29" s="157">
        <f t="shared" si="6"/>
        <v>0</v>
      </c>
      <c r="AE29" s="157">
        <f t="shared" si="6"/>
        <v>0</v>
      </c>
      <c r="AF29" s="157">
        <f t="shared" si="6"/>
        <v>0</v>
      </c>
      <c r="AG29" s="157">
        <f t="shared" si="6"/>
        <v>0</v>
      </c>
      <c r="AH29" s="157">
        <f t="shared" si="6"/>
        <v>0</v>
      </c>
      <c r="AI29" s="157">
        <f t="shared" si="6"/>
        <v>0</v>
      </c>
      <c r="AJ29" s="157">
        <f t="shared" si="6"/>
        <v>0</v>
      </c>
      <c r="AK29" s="157">
        <f t="shared" ref="AK29:BL29" si="7">SUM(AK24:AK27)</f>
        <v>0</v>
      </c>
      <c r="AL29" s="157">
        <f t="shared" si="7"/>
        <v>0</v>
      </c>
      <c r="AM29" s="157">
        <f t="shared" si="7"/>
        <v>0</v>
      </c>
      <c r="AN29" s="157">
        <f t="shared" si="7"/>
        <v>0</v>
      </c>
      <c r="AO29" s="157">
        <f t="shared" si="7"/>
        <v>0</v>
      </c>
      <c r="AP29" s="157">
        <f t="shared" si="7"/>
        <v>0</v>
      </c>
      <c r="AQ29" s="157">
        <f t="shared" si="7"/>
        <v>0</v>
      </c>
      <c r="AR29" s="157">
        <f t="shared" si="7"/>
        <v>0</v>
      </c>
      <c r="AS29" s="157">
        <f t="shared" si="7"/>
        <v>0</v>
      </c>
      <c r="AT29" s="157">
        <f t="shared" si="7"/>
        <v>0</v>
      </c>
      <c r="AU29" s="157">
        <f t="shared" si="7"/>
        <v>0</v>
      </c>
      <c r="AV29" s="157">
        <f t="shared" si="7"/>
        <v>0</v>
      </c>
      <c r="AW29" s="157">
        <f t="shared" si="7"/>
        <v>0</v>
      </c>
      <c r="AX29" s="157">
        <f t="shared" si="7"/>
        <v>0</v>
      </c>
      <c r="AY29" s="157">
        <f t="shared" si="7"/>
        <v>0</v>
      </c>
      <c r="AZ29" s="157">
        <f t="shared" si="7"/>
        <v>0</v>
      </c>
      <c r="BA29" s="157">
        <f t="shared" si="7"/>
        <v>0</v>
      </c>
      <c r="BB29" s="157">
        <f t="shared" si="7"/>
        <v>0</v>
      </c>
      <c r="BC29" s="157">
        <f t="shared" si="7"/>
        <v>0</v>
      </c>
      <c r="BD29" s="157">
        <f t="shared" si="7"/>
        <v>0</v>
      </c>
      <c r="BE29" s="157">
        <f t="shared" si="7"/>
        <v>0</v>
      </c>
      <c r="BF29" s="157">
        <f t="shared" si="7"/>
        <v>0</v>
      </c>
      <c r="BG29" s="157">
        <f t="shared" si="7"/>
        <v>0</v>
      </c>
      <c r="BH29" s="157">
        <f t="shared" si="7"/>
        <v>0</v>
      </c>
      <c r="BI29" s="157">
        <f t="shared" si="7"/>
        <v>0</v>
      </c>
      <c r="BJ29" s="157">
        <f t="shared" si="7"/>
        <v>0</v>
      </c>
      <c r="BK29" s="157">
        <f t="shared" si="7"/>
        <v>0</v>
      </c>
      <c r="BL29" s="159">
        <f t="shared" si="7"/>
        <v>0</v>
      </c>
      <c r="BO29" s="222" t="s">
        <v>56</v>
      </c>
      <c r="BP29" s="223"/>
      <c r="BQ29" s="223"/>
      <c r="BR29" s="223"/>
      <c r="BS29" s="223"/>
      <c r="BT29" s="224"/>
    </row>
    <row r="30" spans="2:72" ht="15" customHeight="1" x14ac:dyDescent="0.35">
      <c r="B30" s="6"/>
      <c r="C30" s="21"/>
      <c r="D30" s="15"/>
      <c r="E30" s="31"/>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5"/>
      <c r="AO30" s="15"/>
      <c r="AP30" s="15"/>
      <c r="AQ30" s="15"/>
      <c r="AR30" s="15"/>
      <c r="AS30" s="15"/>
      <c r="AT30" s="15"/>
      <c r="AU30" s="15"/>
      <c r="AV30" s="15"/>
      <c r="AW30" s="15"/>
      <c r="AX30" s="15"/>
      <c r="AY30" s="15"/>
      <c r="AZ30" s="15"/>
      <c r="BA30" s="15"/>
      <c r="BB30" s="15"/>
      <c r="BC30" s="15"/>
      <c r="BD30" s="15"/>
      <c r="BE30" s="15"/>
      <c r="BF30" s="15"/>
      <c r="BG30" s="15"/>
      <c r="BH30" s="15"/>
      <c r="BI30" s="15"/>
      <c r="BJ30" s="15"/>
      <c r="BK30" s="15"/>
      <c r="BL30" s="82"/>
      <c r="BO30" s="228"/>
      <c r="BP30" s="223"/>
      <c r="BQ30" s="223"/>
      <c r="BR30" s="223"/>
      <c r="BS30" s="223"/>
      <c r="BT30" s="224"/>
    </row>
    <row r="31" spans="2:72" ht="15" customHeight="1" x14ac:dyDescent="0.35">
      <c r="B31" s="6"/>
      <c r="C31" s="21"/>
      <c r="D31" s="15"/>
      <c r="E31" s="31"/>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82"/>
      <c r="BO31" s="228"/>
      <c r="BP31" s="223"/>
      <c r="BQ31" s="223"/>
      <c r="BR31" s="223"/>
      <c r="BS31" s="223"/>
      <c r="BT31" s="224"/>
    </row>
    <row r="32" spans="2:72" ht="15" customHeight="1" x14ac:dyDescent="0.35">
      <c r="B32" s="38" t="s">
        <v>64</v>
      </c>
      <c r="C32" s="21"/>
      <c r="D32" s="15"/>
      <c r="E32" s="31"/>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5"/>
      <c r="AW32" s="15"/>
      <c r="AX32" s="15"/>
      <c r="AY32" s="15"/>
      <c r="AZ32" s="15"/>
      <c r="BA32" s="15"/>
      <c r="BB32" s="15"/>
      <c r="BC32" s="15"/>
      <c r="BD32" s="15"/>
      <c r="BE32" s="15"/>
      <c r="BF32" s="15"/>
      <c r="BG32" s="15"/>
      <c r="BH32" s="15"/>
      <c r="BI32" s="15"/>
      <c r="BJ32" s="15"/>
      <c r="BK32" s="15"/>
      <c r="BL32" s="82"/>
      <c r="BO32" s="229"/>
      <c r="BP32" s="230"/>
      <c r="BQ32" s="230"/>
      <c r="BR32" s="230"/>
      <c r="BS32" s="230"/>
      <c r="BT32" s="231"/>
    </row>
    <row r="33" spans="2:72" ht="15" customHeight="1" x14ac:dyDescent="0.35">
      <c r="B33" s="6" t="s">
        <v>65</v>
      </c>
      <c r="C33" s="21">
        <f>SUM(E33:BL33)</f>
        <v>0</v>
      </c>
      <c r="D33" s="15"/>
      <c r="E33" s="31"/>
      <c r="F33" s="15"/>
      <c r="G33" s="15"/>
      <c r="H33" s="15"/>
      <c r="I33" s="15"/>
      <c r="J33" s="15"/>
      <c r="K33" s="15"/>
      <c r="L33" s="15"/>
      <c r="M33" s="15"/>
      <c r="N33" s="15"/>
      <c r="O33" s="15"/>
      <c r="P33" s="15"/>
      <c r="Q33" s="15"/>
      <c r="R33" s="15"/>
      <c r="S33" s="15"/>
      <c r="T33" s="15"/>
      <c r="U33" s="15"/>
      <c r="V33" s="15"/>
      <c r="W33" s="15"/>
      <c r="X33" s="15"/>
      <c r="Y33" s="15"/>
      <c r="Z33" s="15"/>
      <c r="AA33" s="15"/>
      <c r="AB33" s="15"/>
      <c r="AC33" s="15"/>
      <c r="AD33" s="15"/>
      <c r="AE33" s="15"/>
      <c r="AF33" s="15"/>
      <c r="AG33" s="15"/>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5"/>
      <c r="BF33" s="15"/>
      <c r="BG33" s="15"/>
      <c r="BH33" s="15"/>
      <c r="BI33" s="15"/>
      <c r="BJ33" s="15"/>
      <c r="BK33" s="15"/>
      <c r="BL33" s="82"/>
      <c r="BO33" s="228" t="s">
        <v>22</v>
      </c>
      <c r="BP33" s="223"/>
      <c r="BQ33" s="223"/>
      <c r="BR33" s="223"/>
      <c r="BS33" s="223"/>
      <c r="BT33" s="224"/>
    </row>
    <row r="34" spans="2:72" ht="15" customHeight="1" x14ac:dyDescent="0.35">
      <c r="B34" s="6" t="s">
        <v>66</v>
      </c>
      <c r="C34" s="21">
        <f>SUM(E34:BL34)</f>
        <v>0</v>
      </c>
      <c r="D34" s="15"/>
      <c r="E34" s="31"/>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82"/>
      <c r="BO34" s="228" t="s">
        <v>22</v>
      </c>
      <c r="BP34" s="223"/>
      <c r="BQ34" s="223"/>
      <c r="BR34" s="223"/>
      <c r="BS34" s="223"/>
      <c r="BT34" s="224"/>
    </row>
    <row r="35" spans="2:72" ht="15" customHeight="1" x14ac:dyDescent="0.35">
      <c r="B35" s="6" t="s">
        <v>67</v>
      </c>
      <c r="C35" s="21">
        <f>SUM(E35:BL35)</f>
        <v>0</v>
      </c>
      <c r="D35" s="15"/>
      <c r="E35" s="31"/>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82"/>
      <c r="BO35" s="228" t="s">
        <v>22</v>
      </c>
      <c r="BP35" s="223"/>
      <c r="BQ35" s="223"/>
      <c r="BR35" s="223"/>
      <c r="BS35" s="223"/>
      <c r="BT35" s="224"/>
    </row>
    <row r="36" spans="2:72" ht="15" customHeight="1" x14ac:dyDescent="0.35">
      <c r="B36" s="6"/>
      <c r="C36" s="21"/>
      <c r="D36" s="15"/>
      <c r="E36" s="31"/>
      <c r="F36" s="15"/>
      <c r="G36" s="15"/>
      <c r="H36" s="15"/>
      <c r="I36" s="15"/>
      <c r="J36" s="15"/>
      <c r="K36" s="15"/>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82"/>
      <c r="BO36" s="222" t="s">
        <v>56</v>
      </c>
      <c r="BP36" s="223"/>
      <c r="BQ36" s="223"/>
      <c r="BR36" s="223"/>
      <c r="BS36" s="223"/>
      <c r="BT36" s="224"/>
    </row>
    <row r="37" spans="2:72" ht="15" customHeight="1" x14ac:dyDescent="0.35">
      <c r="B37" s="39" t="s">
        <v>68</v>
      </c>
      <c r="C37" s="83">
        <f>SUM(C33:C35)</f>
        <v>0</v>
      </c>
      <c r="D37" s="87"/>
      <c r="E37" s="88">
        <f t="shared" ref="E37:AJ37" si="8">SUM(E33:E35)</f>
        <v>0</v>
      </c>
      <c r="F37" s="89">
        <f t="shared" si="8"/>
        <v>0</v>
      </c>
      <c r="G37" s="89">
        <f t="shared" si="8"/>
        <v>0</v>
      </c>
      <c r="H37" s="89">
        <f t="shared" si="8"/>
        <v>0</v>
      </c>
      <c r="I37" s="89">
        <f t="shared" si="8"/>
        <v>0</v>
      </c>
      <c r="J37" s="89">
        <f t="shared" si="8"/>
        <v>0</v>
      </c>
      <c r="K37" s="89">
        <f t="shared" si="8"/>
        <v>0</v>
      </c>
      <c r="L37" s="89">
        <f t="shared" si="8"/>
        <v>0</v>
      </c>
      <c r="M37" s="89">
        <f t="shared" si="8"/>
        <v>0</v>
      </c>
      <c r="N37" s="89">
        <f t="shared" si="8"/>
        <v>0</v>
      </c>
      <c r="O37" s="89">
        <f t="shared" si="8"/>
        <v>0</v>
      </c>
      <c r="P37" s="89">
        <f t="shared" si="8"/>
        <v>0</v>
      </c>
      <c r="Q37" s="89">
        <f t="shared" si="8"/>
        <v>0</v>
      </c>
      <c r="R37" s="89">
        <f t="shared" si="8"/>
        <v>0</v>
      </c>
      <c r="S37" s="89">
        <f t="shared" si="8"/>
        <v>0</v>
      </c>
      <c r="T37" s="89">
        <f t="shared" si="8"/>
        <v>0</v>
      </c>
      <c r="U37" s="89">
        <f t="shared" si="8"/>
        <v>0</v>
      </c>
      <c r="V37" s="89">
        <f t="shared" si="8"/>
        <v>0</v>
      </c>
      <c r="W37" s="89">
        <f t="shared" si="8"/>
        <v>0</v>
      </c>
      <c r="X37" s="89">
        <f t="shared" si="8"/>
        <v>0</v>
      </c>
      <c r="Y37" s="89">
        <f t="shared" si="8"/>
        <v>0</v>
      </c>
      <c r="Z37" s="89">
        <f t="shared" si="8"/>
        <v>0</v>
      </c>
      <c r="AA37" s="89">
        <f t="shared" si="8"/>
        <v>0</v>
      </c>
      <c r="AB37" s="89">
        <f t="shared" si="8"/>
        <v>0</v>
      </c>
      <c r="AC37" s="89">
        <f t="shared" si="8"/>
        <v>0</v>
      </c>
      <c r="AD37" s="89">
        <f t="shared" si="8"/>
        <v>0</v>
      </c>
      <c r="AE37" s="89">
        <f t="shared" si="8"/>
        <v>0</v>
      </c>
      <c r="AF37" s="89">
        <f t="shared" si="8"/>
        <v>0</v>
      </c>
      <c r="AG37" s="89">
        <f t="shared" si="8"/>
        <v>0</v>
      </c>
      <c r="AH37" s="89">
        <f t="shared" si="8"/>
        <v>0</v>
      </c>
      <c r="AI37" s="89">
        <f t="shared" si="8"/>
        <v>0</v>
      </c>
      <c r="AJ37" s="89">
        <f t="shared" si="8"/>
        <v>0</v>
      </c>
      <c r="AK37" s="89">
        <f t="shared" ref="AK37:BL37" si="9">SUM(AK33:AK35)</f>
        <v>0</v>
      </c>
      <c r="AL37" s="89">
        <f t="shared" si="9"/>
        <v>0</v>
      </c>
      <c r="AM37" s="89">
        <f t="shared" si="9"/>
        <v>0</v>
      </c>
      <c r="AN37" s="89">
        <f t="shared" si="9"/>
        <v>0</v>
      </c>
      <c r="AO37" s="89">
        <f t="shared" si="9"/>
        <v>0</v>
      </c>
      <c r="AP37" s="89">
        <f t="shared" si="9"/>
        <v>0</v>
      </c>
      <c r="AQ37" s="89">
        <f t="shared" si="9"/>
        <v>0</v>
      </c>
      <c r="AR37" s="89">
        <f t="shared" si="9"/>
        <v>0</v>
      </c>
      <c r="AS37" s="89">
        <f t="shared" si="9"/>
        <v>0</v>
      </c>
      <c r="AT37" s="89">
        <f t="shared" si="9"/>
        <v>0</v>
      </c>
      <c r="AU37" s="89">
        <f t="shared" si="9"/>
        <v>0</v>
      </c>
      <c r="AV37" s="89">
        <f t="shared" si="9"/>
        <v>0</v>
      </c>
      <c r="AW37" s="89">
        <f t="shared" si="9"/>
        <v>0</v>
      </c>
      <c r="AX37" s="89">
        <f t="shared" si="9"/>
        <v>0</v>
      </c>
      <c r="AY37" s="89">
        <f t="shared" si="9"/>
        <v>0</v>
      </c>
      <c r="AZ37" s="89">
        <f t="shared" si="9"/>
        <v>0</v>
      </c>
      <c r="BA37" s="89">
        <f t="shared" si="9"/>
        <v>0</v>
      </c>
      <c r="BB37" s="89">
        <f t="shared" si="9"/>
        <v>0</v>
      </c>
      <c r="BC37" s="89">
        <f t="shared" si="9"/>
        <v>0</v>
      </c>
      <c r="BD37" s="89">
        <f t="shared" si="9"/>
        <v>0</v>
      </c>
      <c r="BE37" s="89">
        <f t="shared" si="9"/>
        <v>0</v>
      </c>
      <c r="BF37" s="89">
        <f t="shared" si="9"/>
        <v>0</v>
      </c>
      <c r="BG37" s="89">
        <f t="shared" si="9"/>
        <v>0</v>
      </c>
      <c r="BH37" s="89">
        <f t="shared" si="9"/>
        <v>0</v>
      </c>
      <c r="BI37" s="89">
        <f t="shared" si="9"/>
        <v>0</v>
      </c>
      <c r="BJ37" s="89">
        <f t="shared" si="9"/>
        <v>0</v>
      </c>
      <c r="BK37" s="89">
        <f t="shared" si="9"/>
        <v>0</v>
      </c>
      <c r="BL37" s="90">
        <f t="shared" si="9"/>
        <v>0</v>
      </c>
      <c r="BO37" s="222" t="s">
        <v>56</v>
      </c>
      <c r="BP37" s="223"/>
      <c r="BQ37" s="223"/>
      <c r="BR37" s="223"/>
      <c r="BS37" s="223"/>
      <c r="BT37" s="224"/>
    </row>
    <row r="38" spans="2:72" ht="15" customHeight="1" x14ac:dyDescent="0.35">
      <c r="B38" s="6"/>
      <c r="C38" s="21"/>
      <c r="D38" s="15"/>
      <c r="E38" s="31"/>
      <c r="F38" s="15"/>
      <c r="G38" s="15"/>
      <c r="H38" s="15"/>
      <c r="I38" s="15"/>
      <c r="J38" s="15"/>
      <c r="K38" s="15"/>
      <c r="L38" s="15"/>
      <c r="M38" s="15"/>
      <c r="N38" s="15"/>
      <c r="O38" s="15"/>
      <c r="P38" s="15"/>
      <c r="Q38" s="15"/>
      <c r="R38" s="15"/>
      <c r="S38" s="15"/>
      <c r="T38" s="15"/>
      <c r="U38" s="15"/>
      <c r="V38" s="15"/>
      <c r="W38" s="15"/>
      <c r="X38" s="15"/>
      <c r="Y38" s="15"/>
      <c r="Z38" s="15"/>
      <c r="AA38" s="15"/>
      <c r="AB38" s="15"/>
      <c r="AC38" s="15"/>
      <c r="AD38" s="15"/>
      <c r="AE38" s="15"/>
      <c r="AF38" s="15"/>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15"/>
      <c r="BH38" s="15"/>
      <c r="BI38" s="15"/>
      <c r="BJ38" s="15"/>
      <c r="BK38" s="15"/>
      <c r="BL38" s="82"/>
      <c r="BO38" s="222" t="s">
        <v>56</v>
      </c>
      <c r="BP38" s="223"/>
      <c r="BQ38" s="223"/>
      <c r="BR38" s="223"/>
      <c r="BS38" s="223"/>
      <c r="BT38" s="224"/>
    </row>
    <row r="39" spans="2:72" ht="15" customHeight="1" x14ac:dyDescent="0.35">
      <c r="B39" s="39" t="s">
        <v>69</v>
      </c>
      <c r="C39" s="83">
        <f>SUM(C21,C29,C37)</f>
        <v>0</v>
      </c>
      <c r="D39" s="84"/>
      <c r="E39" s="85">
        <f t="shared" ref="E39:AJ39" si="10">SUM(E21,E29,E37)</f>
        <v>0</v>
      </c>
      <c r="F39" s="84">
        <f t="shared" si="10"/>
        <v>0</v>
      </c>
      <c r="G39" s="84">
        <f t="shared" si="10"/>
        <v>0</v>
      </c>
      <c r="H39" s="84">
        <f t="shared" si="10"/>
        <v>0</v>
      </c>
      <c r="I39" s="84">
        <f t="shared" si="10"/>
        <v>0</v>
      </c>
      <c r="J39" s="84">
        <f t="shared" si="10"/>
        <v>0</v>
      </c>
      <c r="K39" s="84">
        <f t="shared" si="10"/>
        <v>0</v>
      </c>
      <c r="L39" s="84">
        <f t="shared" si="10"/>
        <v>0</v>
      </c>
      <c r="M39" s="84">
        <f t="shared" si="10"/>
        <v>0</v>
      </c>
      <c r="N39" s="84">
        <f t="shared" si="10"/>
        <v>0</v>
      </c>
      <c r="O39" s="84">
        <f t="shared" si="10"/>
        <v>0</v>
      </c>
      <c r="P39" s="84">
        <f t="shared" si="10"/>
        <v>0</v>
      </c>
      <c r="Q39" s="84">
        <f t="shared" si="10"/>
        <v>0</v>
      </c>
      <c r="R39" s="84">
        <f t="shared" si="10"/>
        <v>0</v>
      </c>
      <c r="S39" s="84">
        <f t="shared" si="10"/>
        <v>0</v>
      </c>
      <c r="T39" s="84">
        <f t="shared" si="10"/>
        <v>0</v>
      </c>
      <c r="U39" s="84">
        <f t="shared" si="10"/>
        <v>0</v>
      </c>
      <c r="V39" s="84">
        <f t="shared" si="10"/>
        <v>0</v>
      </c>
      <c r="W39" s="84">
        <f t="shared" si="10"/>
        <v>0</v>
      </c>
      <c r="X39" s="84">
        <f t="shared" si="10"/>
        <v>0</v>
      </c>
      <c r="Y39" s="84">
        <f t="shared" si="10"/>
        <v>0</v>
      </c>
      <c r="Z39" s="84">
        <f t="shared" si="10"/>
        <v>0</v>
      </c>
      <c r="AA39" s="84">
        <f t="shared" si="10"/>
        <v>0</v>
      </c>
      <c r="AB39" s="84">
        <f t="shared" si="10"/>
        <v>0</v>
      </c>
      <c r="AC39" s="84">
        <f t="shared" si="10"/>
        <v>0</v>
      </c>
      <c r="AD39" s="84">
        <f t="shared" si="10"/>
        <v>0</v>
      </c>
      <c r="AE39" s="84">
        <f t="shared" si="10"/>
        <v>0</v>
      </c>
      <c r="AF39" s="84">
        <f t="shared" si="10"/>
        <v>0</v>
      </c>
      <c r="AG39" s="84">
        <f t="shared" si="10"/>
        <v>0</v>
      </c>
      <c r="AH39" s="84">
        <f t="shared" si="10"/>
        <v>0</v>
      </c>
      <c r="AI39" s="84">
        <f t="shared" si="10"/>
        <v>0</v>
      </c>
      <c r="AJ39" s="84">
        <f t="shared" si="10"/>
        <v>0</v>
      </c>
      <c r="AK39" s="84">
        <f t="shared" ref="AK39:BL39" si="11">SUM(AK21,AK29,AK37)</f>
        <v>0</v>
      </c>
      <c r="AL39" s="84">
        <f t="shared" si="11"/>
        <v>0</v>
      </c>
      <c r="AM39" s="84">
        <f t="shared" si="11"/>
        <v>0</v>
      </c>
      <c r="AN39" s="84">
        <f t="shared" si="11"/>
        <v>0</v>
      </c>
      <c r="AO39" s="84">
        <f t="shared" si="11"/>
        <v>0</v>
      </c>
      <c r="AP39" s="84">
        <f t="shared" si="11"/>
        <v>0</v>
      </c>
      <c r="AQ39" s="84">
        <f t="shared" si="11"/>
        <v>0</v>
      </c>
      <c r="AR39" s="84">
        <f t="shared" si="11"/>
        <v>0</v>
      </c>
      <c r="AS39" s="84">
        <f t="shared" si="11"/>
        <v>0</v>
      </c>
      <c r="AT39" s="84">
        <f t="shared" si="11"/>
        <v>0</v>
      </c>
      <c r="AU39" s="84">
        <f t="shared" si="11"/>
        <v>0</v>
      </c>
      <c r="AV39" s="84">
        <f t="shared" si="11"/>
        <v>0</v>
      </c>
      <c r="AW39" s="84">
        <f t="shared" si="11"/>
        <v>0</v>
      </c>
      <c r="AX39" s="84">
        <f t="shared" si="11"/>
        <v>0</v>
      </c>
      <c r="AY39" s="84">
        <f t="shared" si="11"/>
        <v>0</v>
      </c>
      <c r="AZ39" s="84">
        <f t="shared" si="11"/>
        <v>0</v>
      </c>
      <c r="BA39" s="84">
        <f t="shared" si="11"/>
        <v>0</v>
      </c>
      <c r="BB39" s="84">
        <f t="shared" si="11"/>
        <v>0</v>
      </c>
      <c r="BC39" s="84">
        <f t="shared" si="11"/>
        <v>0</v>
      </c>
      <c r="BD39" s="84">
        <f t="shared" si="11"/>
        <v>0</v>
      </c>
      <c r="BE39" s="84">
        <f t="shared" si="11"/>
        <v>0</v>
      </c>
      <c r="BF39" s="84">
        <f t="shared" si="11"/>
        <v>0</v>
      </c>
      <c r="BG39" s="84">
        <f t="shared" si="11"/>
        <v>0</v>
      </c>
      <c r="BH39" s="84">
        <f t="shared" si="11"/>
        <v>0</v>
      </c>
      <c r="BI39" s="84">
        <f t="shared" si="11"/>
        <v>0</v>
      </c>
      <c r="BJ39" s="84">
        <f t="shared" si="11"/>
        <v>0</v>
      </c>
      <c r="BK39" s="84">
        <f t="shared" si="11"/>
        <v>0</v>
      </c>
      <c r="BL39" s="86">
        <f t="shared" si="11"/>
        <v>0</v>
      </c>
      <c r="BO39" s="222" t="s">
        <v>56</v>
      </c>
      <c r="BP39" s="223"/>
      <c r="BQ39" s="223"/>
      <c r="BR39" s="223"/>
      <c r="BS39" s="223"/>
      <c r="BT39" s="224"/>
    </row>
    <row r="40" spans="2:72" ht="15" customHeight="1" x14ac:dyDescent="0.35">
      <c r="B40" s="6"/>
      <c r="C40" s="21"/>
      <c r="D40" s="15"/>
      <c r="E40" s="31"/>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5"/>
      <c r="BK40" s="15"/>
      <c r="BL40" s="82"/>
      <c r="BO40" s="222" t="s">
        <v>56</v>
      </c>
      <c r="BP40" s="223"/>
      <c r="BQ40" s="223"/>
      <c r="BR40" s="223"/>
      <c r="BS40" s="223"/>
      <c r="BT40" s="224"/>
    </row>
    <row r="41" spans="2:72" ht="15" customHeight="1" x14ac:dyDescent="0.35">
      <c r="B41" s="16" t="s">
        <v>70</v>
      </c>
      <c r="C41" s="21">
        <f>SUM(E41:BL41)</f>
        <v>0</v>
      </c>
      <c r="D41" s="15"/>
      <c r="E41" s="25">
        <f t="shared" ref="E41:AJ41" si="12">E39*E48</f>
        <v>0</v>
      </c>
      <c r="F41" s="26">
        <f t="shared" si="12"/>
        <v>0</v>
      </c>
      <c r="G41" s="26">
        <f t="shared" si="12"/>
        <v>0</v>
      </c>
      <c r="H41" s="26">
        <f t="shared" si="12"/>
        <v>0</v>
      </c>
      <c r="I41" s="26">
        <f t="shared" si="12"/>
        <v>0</v>
      </c>
      <c r="J41" s="26">
        <f t="shared" si="12"/>
        <v>0</v>
      </c>
      <c r="K41" s="26">
        <f t="shared" si="12"/>
        <v>0</v>
      </c>
      <c r="L41" s="26">
        <f t="shared" si="12"/>
        <v>0</v>
      </c>
      <c r="M41" s="26">
        <f t="shared" si="12"/>
        <v>0</v>
      </c>
      <c r="N41" s="26">
        <f t="shared" si="12"/>
        <v>0</v>
      </c>
      <c r="O41" s="26">
        <f t="shared" si="12"/>
        <v>0</v>
      </c>
      <c r="P41" s="26">
        <f t="shared" si="12"/>
        <v>0</v>
      </c>
      <c r="Q41" s="26">
        <f t="shared" si="12"/>
        <v>0</v>
      </c>
      <c r="R41" s="26">
        <f t="shared" si="12"/>
        <v>0</v>
      </c>
      <c r="S41" s="26">
        <f t="shared" si="12"/>
        <v>0</v>
      </c>
      <c r="T41" s="26">
        <f t="shared" si="12"/>
        <v>0</v>
      </c>
      <c r="U41" s="26">
        <f t="shared" si="12"/>
        <v>0</v>
      </c>
      <c r="V41" s="26">
        <f t="shared" si="12"/>
        <v>0</v>
      </c>
      <c r="W41" s="26">
        <f t="shared" si="12"/>
        <v>0</v>
      </c>
      <c r="X41" s="26">
        <f t="shared" si="12"/>
        <v>0</v>
      </c>
      <c r="Y41" s="26">
        <f t="shared" si="12"/>
        <v>0</v>
      </c>
      <c r="Z41" s="26">
        <f t="shared" si="12"/>
        <v>0</v>
      </c>
      <c r="AA41" s="26">
        <f t="shared" si="12"/>
        <v>0</v>
      </c>
      <c r="AB41" s="26">
        <f t="shared" si="12"/>
        <v>0</v>
      </c>
      <c r="AC41" s="26">
        <f t="shared" si="12"/>
        <v>0</v>
      </c>
      <c r="AD41" s="26">
        <f t="shared" si="12"/>
        <v>0</v>
      </c>
      <c r="AE41" s="26">
        <f t="shared" si="12"/>
        <v>0</v>
      </c>
      <c r="AF41" s="26">
        <f t="shared" si="12"/>
        <v>0</v>
      </c>
      <c r="AG41" s="26">
        <f t="shared" si="12"/>
        <v>0</v>
      </c>
      <c r="AH41" s="26">
        <f t="shared" si="12"/>
        <v>0</v>
      </c>
      <c r="AI41" s="26">
        <f t="shared" si="12"/>
        <v>0</v>
      </c>
      <c r="AJ41" s="26">
        <f t="shared" si="12"/>
        <v>0</v>
      </c>
      <c r="AK41" s="26">
        <f t="shared" ref="AK41:BL41" si="13">AK39*AK48</f>
        <v>0</v>
      </c>
      <c r="AL41" s="26">
        <f t="shared" si="13"/>
        <v>0</v>
      </c>
      <c r="AM41" s="26">
        <f t="shared" si="13"/>
        <v>0</v>
      </c>
      <c r="AN41" s="26">
        <f t="shared" si="13"/>
        <v>0</v>
      </c>
      <c r="AO41" s="26">
        <f t="shared" si="13"/>
        <v>0</v>
      </c>
      <c r="AP41" s="26">
        <f t="shared" si="13"/>
        <v>0</v>
      </c>
      <c r="AQ41" s="26">
        <f t="shared" si="13"/>
        <v>0</v>
      </c>
      <c r="AR41" s="26">
        <f t="shared" si="13"/>
        <v>0</v>
      </c>
      <c r="AS41" s="26">
        <f t="shared" si="13"/>
        <v>0</v>
      </c>
      <c r="AT41" s="26">
        <f t="shared" si="13"/>
        <v>0</v>
      </c>
      <c r="AU41" s="26">
        <f t="shared" si="13"/>
        <v>0</v>
      </c>
      <c r="AV41" s="26">
        <f t="shared" si="13"/>
        <v>0</v>
      </c>
      <c r="AW41" s="26">
        <f t="shared" si="13"/>
        <v>0</v>
      </c>
      <c r="AX41" s="26">
        <f t="shared" si="13"/>
        <v>0</v>
      </c>
      <c r="AY41" s="26">
        <f t="shared" si="13"/>
        <v>0</v>
      </c>
      <c r="AZ41" s="26">
        <f t="shared" si="13"/>
        <v>0</v>
      </c>
      <c r="BA41" s="26">
        <f t="shared" si="13"/>
        <v>0</v>
      </c>
      <c r="BB41" s="26">
        <f t="shared" si="13"/>
        <v>0</v>
      </c>
      <c r="BC41" s="26">
        <f t="shared" si="13"/>
        <v>0</v>
      </c>
      <c r="BD41" s="26">
        <f t="shared" si="13"/>
        <v>0</v>
      </c>
      <c r="BE41" s="26">
        <f t="shared" si="13"/>
        <v>0</v>
      </c>
      <c r="BF41" s="26">
        <f t="shared" si="13"/>
        <v>0</v>
      </c>
      <c r="BG41" s="26">
        <f t="shared" si="13"/>
        <v>0</v>
      </c>
      <c r="BH41" s="26">
        <f t="shared" si="13"/>
        <v>0</v>
      </c>
      <c r="BI41" s="26">
        <f t="shared" si="13"/>
        <v>0</v>
      </c>
      <c r="BJ41" s="26">
        <f t="shared" si="13"/>
        <v>0</v>
      </c>
      <c r="BK41" s="26">
        <f t="shared" si="13"/>
        <v>0</v>
      </c>
      <c r="BL41" s="27">
        <f t="shared" si="13"/>
        <v>0</v>
      </c>
      <c r="BO41" s="225" t="s">
        <v>56</v>
      </c>
      <c r="BP41" s="226"/>
      <c r="BQ41" s="226"/>
      <c r="BR41" s="226"/>
      <c r="BS41" s="226"/>
      <c r="BT41" s="227"/>
    </row>
    <row r="42" spans="2:72" ht="15" customHeight="1" x14ac:dyDescent="0.35">
      <c r="B42" s="19"/>
      <c r="C42" s="20"/>
    </row>
    <row r="43" spans="2:72" ht="15" customHeight="1" x14ac:dyDescent="0.35">
      <c r="B43" s="131" t="s">
        <v>71</v>
      </c>
      <c r="C43" s="22">
        <f>SUM(E41:BL41)</f>
        <v>0</v>
      </c>
    </row>
    <row r="44" spans="2:72" ht="15" customHeight="1" x14ac:dyDescent="0.35">
      <c r="B44" s="132" t="s">
        <v>72</v>
      </c>
      <c r="C44" s="23">
        <f>$C$43/$C$52</f>
        <v>0</v>
      </c>
    </row>
    <row r="45" spans="2:72" ht="15" customHeight="1" x14ac:dyDescent="0.35">
      <c r="B45" s="10"/>
    </row>
    <row r="46" spans="2:72" ht="15" customHeight="1" x14ac:dyDescent="0.35">
      <c r="B46" s="10"/>
      <c r="E46">
        <f t="shared" ref="E46:AJ46" si="14">E11</f>
        <v>0</v>
      </c>
      <c r="F46">
        <f t="shared" si="14"/>
        <v>1</v>
      </c>
      <c r="G46">
        <f t="shared" si="14"/>
        <v>2</v>
      </c>
      <c r="H46">
        <f t="shared" si="14"/>
        <v>3</v>
      </c>
      <c r="I46">
        <f t="shared" si="14"/>
        <v>4</v>
      </c>
      <c r="J46">
        <f t="shared" si="14"/>
        <v>5</v>
      </c>
      <c r="K46">
        <f t="shared" si="14"/>
        <v>6</v>
      </c>
      <c r="L46">
        <f t="shared" si="14"/>
        <v>7</v>
      </c>
      <c r="M46">
        <f t="shared" si="14"/>
        <v>8</v>
      </c>
      <c r="N46">
        <f t="shared" si="14"/>
        <v>9</v>
      </c>
      <c r="O46">
        <f t="shared" si="14"/>
        <v>10</v>
      </c>
      <c r="P46">
        <f t="shared" si="14"/>
        <v>11</v>
      </c>
      <c r="Q46">
        <f t="shared" si="14"/>
        <v>12</v>
      </c>
      <c r="R46">
        <f t="shared" si="14"/>
        <v>13</v>
      </c>
      <c r="S46">
        <f t="shared" si="14"/>
        <v>14</v>
      </c>
      <c r="T46">
        <f t="shared" si="14"/>
        <v>15</v>
      </c>
      <c r="U46">
        <f t="shared" si="14"/>
        <v>16</v>
      </c>
      <c r="V46">
        <f t="shared" si="14"/>
        <v>17</v>
      </c>
      <c r="W46">
        <f t="shared" si="14"/>
        <v>18</v>
      </c>
      <c r="X46">
        <f t="shared" si="14"/>
        <v>19</v>
      </c>
      <c r="Y46">
        <f t="shared" si="14"/>
        <v>20</v>
      </c>
      <c r="Z46">
        <f t="shared" si="14"/>
        <v>21</v>
      </c>
      <c r="AA46">
        <f t="shared" si="14"/>
        <v>22</v>
      </c>
      <c r="AB46">
        <f t="shared" si="14"/>
        <v>23</v>
      </c>
      <c r="AC46">
        <f t="shared" si="14"/>
        <v>24</v>
      </c>
      <c r="AD46">
        <f t="shared" si="14"/>
        <v>25</v>
      </c>
      <c r="AE46">
        <f t="shared" si="14"/>
        <v>26</v>
      </c>
      <c r="AF46">
        <f t="shared" si="14"/>
        <v>27</v>
      </c>
      <c r="AG46">
        <f t="shared" si="14"/>
        <v>28</v>
      </c>
      <c r="AH46">
        <f t="shared" si="14"/>
        <v>29</v>
      </c>
      <c r="AI46">
        <f t="shared" si="14"/>
        <v>30</v>
      </c>
      <c r="AJ46">
        <f t="shared" si="14"/>
        <v>31</v>
      </c>
      <c r="AK46">
        <f t="shared" ref="AK46:BL46" si="15">AK11</f>
        <v>32</v>
      </c>
      <c r="AL46">
        <f t="shared" si="15"/>
        <v>33</v>
      </c>
      <c r="AM46">
        <f t="shared" si="15"/>
        <v>34</v>
      </c>
      <c r="AN46">
        <f t="shared" si="15"/>
        <v>35</v>
      </c>
      <c r="AO46">
        <f t="shared" si="15"/>
        <v>36</v>
      </c>
      <c r="AP46">
        <f t="shared" si="15"/>
        <v>37</v>
      </c>
      <c r="AQ46">
        <f t="shared" si="15"/>
        <v>38</v>
      </c>
      <c r="AR46">
        <f t="shared" si="15"/>
        <v>39</v>
      </c>
      <c r="AS46">
        <f t="shared" si="15"/>
        <v>40</v>
      </c>
      <c r="AT46">
        <f t="shared" si="15"/>
        <v>41</v>
      </c>
      <c r="AU46">
        <f t="shared" si="15"/>
        <v>42</v>
      </c>
      <c r="AV46">
        <f t="shared" si="15"/>
        <v>43</v>
      </c>
      <c r="AW46">
        <f t="shared" si="15"/>
        <v>44</v>
      </c>
      <c r="AX46">
        <f t="shared" si="15"/>
        <v>45</v>
      </c>
      <c r="AY46">
        <f t="shared" si="15"/>
        <v>46</v>
      </c>
      <c r="AZ46">
        <f t="shared" si="15"/>
        <v>47</v>
      </c>
      <c r="BA46">
        <f t="shared" si="15"/>
        <v>48</v>
      </c>
      <c r="BB46">
        <f t="shared" si="15"/>
        <v>49</v>
      </c>
      <c r="BC46">
        <f t="shared" si="15"/>
        <v>50</v>
      </c>
      <c r="BD46">
        <f t="shared" si="15"/>
        <v>51</v>
      </c>
      <c r="BE46">
        <f t="shared" si="15"/>
        <v>52</v>
      </c>
      <c r="BF46">
        <f t="shared" si="15"/>
        <v>53</v>
      </c>
      <c r="BG46">
        <f t="shared" si="15"/>
        <v>54</v>
      </c>
      <c r="BH46">
        <f t="shared" si="15"/>
        <v>55</v>
      </c>
      <c r="BI46">
        <f t="shared" si="15"/>
        <v>56</v>
      </c>
      <c r="BJ46">
        <f t="shared" si="15"/>
        <v>57</v>
      </c>
      <c r="BK46">
        <f t="shared" si="15"/>
        <v>58</v>
      </c>
      <c r="BL46">
        <f t="shared" si="15"/>
        <v>59</v>
      </c>
    </row>
    <row r="47" spans="2:72" ht="15" customHeight="1" x14ac:dyDescent="0.35">
      <c r="B47" s="9" t="s">
        <v>73</v>
      </c>
      <c r="E47" s="28">
        <v>3.5000000000000003E-2</v>
      </c>
      <c r="F47" s="28">
        <v>3.5000000000000003E-2</v>
      </c>
      <c r="G47" s="28">
        <v>3.5000000000000003E-2</v>
      </c>
      <c r="H47" s="28">
        <v>3.5000000000000003E-2</v>
      </c>
      <c r="I47" s="28">
        <v>3.5000000000000003E-2</v>
      </c>
      <c r="J47" s="28">
        <v>3.5000000000000003E-2</v>
      </c>
      <c r="K47" s="28">
        <v>3.5000000000000003E-2</v>
      </c>
      <c r="L47" s="28">
        <v>3.5000000000000003E-2</v>
      </c>
      <c r="M47" s="28">
        <v>3.5000000000000003E-2</v>
      </c>
      <c r="N47" s="28">
        <v>3.5000000000000003E-2</v>
      </c>
      <c r="O47" s="28">
        <v>3.5000000000000003E-2</v>
      </c>
      <c r="P47" s="28">
        <v>3.5000000000000003E-2</v>
      </c>
      <c r="Q47" s="28">
        <v>3.5000000000000003E-2</v>
      </c>
      <c r="R47" s="28">
        <v>3.5000000000000003E-2</v>
      </c>
      <c r="S47" s="28">
        <v>3.5000000000000003E-2</v>
      </c>
      <c r="T47" s="28">
        <v>3.5000000000000003E-2</v>
      </c>
      <c r="U47" s="28">
        <v>3.5000000000000003E-2</v>
      </c>
      <c r="V47" s="28">
        <v>3.5000000000000003E-2</v>
      </c>
      <c r="W47" s="28">
        <v>3.5000000000000003E-2</v>
      </c>
      <c r="X47" s="28">
        <v>3.5000000000000003E-2</v>
      </c>
      <c r="Y47" s="28">
        <v>3.5000000000000003E-2</v>
      </c>
      <c r="Z47" s="28">
        <v>3.5000000000000003E-2</v>
      </c>
      <c r="AA47" s="28">
        <v>3.5000000000000003E-2</v>
      </c>
      <c r="AB47" s="28">
        <v>3.5000000000000003E-2</v>
      </c>
      <c r="AC47" s="28">
        <v>3.5000000000000003E-2</v>
      </c>
      <c r="AD47" s="28">
        <v>3.5000000000000003E-2</v>
      </c>
      <c r="AE47" s="28">
        <v>3.5000000000000003E-2</v>
      </c>
      <c r="AF47" s="28">
        <v>3.5000000000000003E-2</v>
      </c>
      <c r="AG47" s="28">
        <v>3.5000000000000003E-2</v>
      </c>
      <c r="AH47" s="28">
        <v>3.5000000000000003E-2</v>
      </c>
      <c r="AI47" s="28">
        <v>3.5000000000000003E-2</v>
      </c>
      <c r="AJ47" s="29">
        <v>0.03</v>
      </c>
      <c r="AK47" s="29">
        <v>0.03</v>
      </c>
      <c r="AL47" s="29">
        <v>0.03</v>
      </c>
      <c r="AM47" s="29">
        <v>0.03</v>
      </c>
      <c r="AN47" s="29">
        <v>0.03</v>
      </c>
      <c r="AO47" s="29">
        <v>0.03</v>
      </c>
      <c r="AP47" s="29">
        <v>0.03</v>
      </c>
      <c r="AQ47" s="29">
        <v>0.03</v>
      </c>
      <c r="AR47" s="29">
        <v>0.03</v>
      </c>
      <c r="AS47" s="29">
        <v>0.03</v>
      </c>
      <c r="AT47" s="29">
        <v>0.03</v>
      </c>
      <c r="AU47" s="29">
        <v>0.03</v>
      </c>
      <c r="AV47" s="29">
        <v>0.03</v>
      </c>
      <c r="AW47" s="29">
        <v>0.03</v>
      </c>
      <c r="AX47" s="29">
        <v>0.03</v>
      </c>
      <c r="AY47" s="29">
        <v>0.03</v>
      </c>
      <c r="AZ47" s="29">
        <v>0.03</v>
      </c>
      <c r="BA47" s="29">
        <v>0.03</v>
      </c>
      <c r="BB47" s="29">
        <v>0.03</v>
      </c>
      <c r="BC47" s="29">
        <v>0.03</v>
      </c>
      <c r="BD47" s="29">
        <v>0.03</v>
      </c>
      <c r="BE47" s="29">
        <v>0.03</v>
      </c>
      <c r="BF47" s="29">
        <v>0.03</v>
      </c>
      <c r="BG47" s="29">
        <v>0.03</v>
      </c>
      <c r="BH47" s="29">
        <v>0.03</v>
      </c>
      <c r="BI47" s="29">
        <v>0.03</v>
      </c>
      <c r="BJ47" s="29">
        <v>0.03</v>
      </c>
      <c r="BK47" s="29">
        <v>0.03</v>
      </c>
      <c r="BL47" s="29">
        <v>0.03</v>
      </c>
    </row>
    <row r="48" spans="2:72" ht="15" customHeight="1" x14ac:dyDescent="0.35">
      <c r="B48" s="9" t="s">
        <v>74</v>
      </c>
      <c r="E48" s="11">
        <f t="shared" ref="E48:AI48" si="16">1/((1+E47)^E11)</f>
        <v>1</v>
      </c>
      <c r="F48" s="11">
        <f t="shared" si="16"/>
        <v>0.96618357487922713</v>
      </c>
      <c r="G48" s="11">
        <f t="shared" si="16"/>
        <v>0.93351070036640305</v>
      </c>
      <c r="H48" s="11">
        <f t="shared" si="16"/>
        <v>0.90194270566802237</v>
      </c>
      <c r="I48" s="11">
        <f t="shared" si="16"/>
        <v>0.87144222769857238</v>
      </c>
      <c r="J48" s="11">
        <f t="shared" si="16"/>
        <v>0.84197316685852419</v>
      </c>
      <c r="K48" s="11">
        <f t="shared" si="16"/>
        <v>0.81350064430775282</v>
      </c>
      <c r="L48" s="11">
        <f t="shared" si="16"/>
        <v>0.78599096068381913</v>
      </c>
      <c r="M48" s="11">
        <f t="shared" si="16"/>
        <v>0.75941155621625056</v>
      </c>
      <c r="N48" s="11">
        <f t="shared" si="16"/>
        <v>0.73373097218961414</v>
      </c>
      <c r="O48" s="11">
        <f t="shared" si="16"/>
        <v>0.70891881370977217</v>
      </c>
      <c r="P48" s="11">
        <f t="shared" si="16"/>
        <v>0.68494571372924851</v>
      </c>
      <c r="Q48" s="11">
        <f t="shared" si="16"/>
        <v>0.66178329828912896</v>
      </c>
      <c r="R48" s="11">
        <f t="shared" si="16"/>
        <v>0.63940415293635666</v>
      </c>
      <c r="S48" s="11">
        <f t="shared" si="16"/>
        <v>0.61778179027667302</v>
      </c>
      <c r="T48" s="11">
        <f t="shared" si="16"/>
        <v>0.59689061862480497</v>
      </c>
      <c r="U48" s="11">
        <f t="shared" si="16"/>
        <v>0.57670591171478747</v>
      </c>
      <c r="V48" s="11">
        <f t="shared" si="16"/>
        <v>0.55720377943457733</v>
      </c>
      <c r="W48" s="11">
        <f t="shared" si="16"/>
        <v>0.53836113955031628</v>
      </c>
      <c r="X48" s="11">
        <f t="shared" si="16"/>
        <v>0.52015569038677911</v>
      </c>
      <c r="Y48" s="11">
        <f t="shared" si="16"/>
        <v>0.50256588443167061</v>
      </c>
      <c r="Z48" s="11">
        <f t="shared" si="16"/>
        <v>0.48557090283253213</v>
      </c>
      <c r="AA48" s="11">
        <f t="shared" si="16"/>
        <v>0.46915063075606966</v>
      </c>
      <c r="AB48" s="11">
        <f t="shared" si="16"/>
        <v>0.45328563358074364</v>
      </c>
      <c r="AC48" s="11">
        <f t="shared" si="16"/>
        <v>0.43795713389443841</v>
      </c>
      <c r="AD48" s="11">
        <f t="shared" si="16"/>
        <v>0.42314698926998884</v>
      </c>
      <c r="AE48" s="11">
        <f t="shared" si="16"/>
        <v>0.40883767079225974</v>
      </c>
      <c r="AF48" s="11">
        <f t="shared" si="16"/>
        <v>0.39501224231136206</v>
      </c>
      <c r="AG48" s="11">
        <f t="shared" si="16"/>
        <v>0.38165434039745127</v>
      </c>
      <c r="AH48" s="11">
        <f t="shared" si="16"/>
        <v>0.36874815497338298</v>
      </c>
      <c r="AI48" s="11">
        <f t="shared" si="16"/>
        <v>0.35627841060230236</v>
      </c>
      <c r="AJ48" s="11">
        <f t="shared" ref="AJ48:BL48" si="17">+AI48/(1+AJ47)</f>
        <v>0.3459013695167984</v>
      </c>
      <c r="AK48" s="11">
        <f t="shared" si="17"/>
        <v>0.33582657234640623</v>
      </c>
      <c r="AL48" s="11">
        <f t="shared" si="17"/>
        <v>0.32604521587029728</v>
      </c>
      <c r="AM48" s="11">
        <f t="shared" si="17"/>
        <v>0.31654875327213328</v>
      </c>
      <c r="AN48" s="11">
        <f t="shared" si="17"/>
        <v>0.30732888667197406</v>
      </c>
      <c r="AO48" s="11">
        <f t="shared" si="17"/>
        <v>0.29837755987570297</v>
      </c>
      <c r="AP48" s="11">
        <f t="shared" si="17"/>
        <v>0.28968695133563394</v>
      </c>
      <c r="AQ48" s="11">
        <f t="shared" si="17"/>
        <v>0.28124946731614947</v>
      </c>
      <c r="AR48" s="11">
        <f t="shared" si="17"/>
        <v>0.27305773525839755</v>
      </c>
      <c r="AS48" s="11">
        <f t="shared" si="17"/>
        <v>0.26510459733825004</v>
      </c>
      <c r="AT48" s="11">
        <f t="shared" si="17"/>
        <v>0.25738310421189325</v>
      </c>
      <c r="AU48" s="11">
        <f t="shared" si="17"/>
        <v>0.24988650894358569</v>
      </c>
      <c r="AV48" s="11">
        <f t="shared" si="17"/>
        <v>0.24260826111027736</v>
      </c>
      <c r="AW48" s="11">
        <f t="shared" si="17"/>
        <v>0.23554200107793918</v>
      </c>
      <c r="AX48" s="11">
        <f t="shared" si="17"/>
        <v>0.22868155444460114</v>
      </c>
      <c r="AY48" s="11">
        <f t="shared" si="17"/>
        <v>0.22202092664524381</v>
      </c>
      <c r="AZ48" s="11">
        <f t="shared" si="17"/>
        <v>0.21555429771382895</v>
      </c>
      <c r="BA48" s="11">
        <f t="shared" si="17"/>
        <v>0.20927601719789218</v>
      </c>
      <c r="BB48" s="11">
        <f t="shared" si="17"/>
        <v>0.20318059922125453</v>
      </c>
      <c r="BC48" s="11">
        <f t="shared" si="17"/>
        <v>0.19726271769053838</v>
      </c>
      <c r="BD48" s="11">
        <f t="shared" si="17"/>
        <v>0.1915172016412994</v>
      </c>
      <c r="BE48" s="11">
        <f t="shared" si="17"/>
        <v>0.18593903071970816</v>
      </c>
      <c r="BF48" s="11">
        <f t="shared" si="17"/>
        <v>0.18052333079583316</v>
      </c>
      <c r="BG48" s="11">
        <f t="shared" si="17"/>
        <v>0.17526536970469239</v>
      </c>
      <c r="BH48" s="11">
        <f t="shared" si="17"/>
        <v>0.17016055311135184</v>
      </c>
      <c r="BI48" s="11">
        <f t="shared" si="17"/>
        <v>0.16520442049645809</v>
      </c>
      <c r="BJ48" s="11">
        <f t="shared" si="17"/>
        <v>0.16039264125869718</v>
      </c>
      <c r="BK48" s="11">
        <f t="shared" si="17"/>
        <v>0.15572101093077395</v>
      </c>
      <c r="BL48" s="11">
        <f t="shared" si="17"/>
        <v>0.15118544750560578</v>
      </c>
    </row>
    <row r="49" spans="2:80" ht="15" customHeight="1" x14ac:dyDescent="0.35">
      <c r="B49" s="9" t="s">
        <v>75</v>
      </c>
      <c r="E49" s="13">
        <f>E48</f>
        <v>1</v>
      </c>
      <c r="F49" s="13">
        <f t="shared" ref="F49:AK49" si="18">+F48+E49</f>
        <v>1.9661835748792271</v>
      </c>
      <c r="G49" s="13">
        <f t="shared" si="18"/>
        <v>2.8996942752456301</v>
      </c>
      <c r="H49" s="13">
        <f t="shared" si="18"/>
        <v>3.8016369809136523</v>
      </c>
      <c r="I49" s="13">
        <f t="shared" si="18"/>
        <v>4.6730792086122248</v>
      </c>
      <c r="J49" s="13">
        <f t="shared" si="18"/>
        <v>5.5150523754707486</v>
      </c>
      <c r="K49" s="13">
        <f t="shared" si="18"/>
        <v>6.3285530197785018</v>
      </c>
      <c r="L49" s="13">
        <f t="shared" si="18"/>
        <v>7.1145439804623205</v>
      </c>
      <c r="M49" s="13">
        <f t="shared" si="18"/>
        <v>7.8739555366785714</v>
      </c>
      <c r="N49" s="13">
        <f t="shared" si="18"/>
        <v>8.607686508868186</v>
      </c>
      <c r="O49" s="13">
        <f t="shared" si="18"/>
        <v>9.3166053225779581</v>
      </c>
      <c r="P49" s="13">
        <f t="shared" si="18"/>
        <v>10.001551036307207</v>
      </c>
      <c r="Q49" s="13">
        <f t="shared" si="18"/>
        <v>10.663334334596335</v>
      </c>
      <c r="R49" s="13">
        <f t="shared" si="18"/>
        <v>11.302738487532691</v>
      </c>
      <c r="S49" s="13">
        <f t="shared" si="18"/>
        <v>11.920520277809365</v>
      </c>
      <c r="T49" s="13">
        <f t="shared" si="18"/>
        <v>12.517410896434169</v>
      </c>
      <c r="U49" s="13">
        <f t="shared" si="18"/>
        <v>13.094116808148957</v>
      </c>
      <c r="V49" s="13">
        <f t="shared" si="18"/>
        <v>13.651320587583534</v>
      </c>
      <c r="W49" s="13">
        <f t="shared" si="18"/>
        <v>14.18968172713385</v>
      </c>
      <c r="X49" s="13">
        <f t="shared" si="18"/>
        <v>14.70983741752063</v>
      </c>
      <c r="Y49" s="13">
        <f t="shared" si="18"/>
        <v>15.2124033019523</v>
      </c>
      <c r="Z49" s="13">
        <f t="shared" si="18"/>
        <v>15.697974204784831</v>
      </c>
      <c r="AA49" s="13">
        <f t="shared" si="18"/>
        <v>16.1671248355409</v>
      </c>
      <c r="AB49" s="13">
        <f t="shared" si="18"/>
        <v>16.620410469121644</v>
      </c>
      <c r="AC49" s="13">
        <f t="shared" si="18"/>
        <v>17.058367603016084</v>
      </c>
      <c r="AD49" s="13">
        <f t="shared" si="18"/>
        <v>17.481514592286072</v>
      </c>
      <c r="AE49" s="13">
        <f t="shared" si="18"/>
        <v>17.890352263078331</v>
      </c>
      <c r="AF49" s="13">
        <f t="shared" si="18"/>
        <v>18.285364505389694</v>
      </c>
      <c r="AG49" s="13">
        <f t="shared" si="18"/>
        <v>18.667018845787144</v>
      </c>
      <c r="AH49" s="13">
        <f t="shared" si="18"/>
        <v>19.035767000760526</v>
      </c>
      <c r="AI49" s="13">
        <f t="shared" si="18"/>
        <v>19.39204541136283</v>
      </c>
      <c r="AJ49" s="13">
        <f t="shared" si="18"/>
        <v>19.737946780879629</v>
      </c>
      <c r="AK49" s="13">
        <f t="shared" si="18"/>
        <v>20.073773353226034</v>
      </c>
      <c r="AL49" s="13">
        <f t="shared" ref="AL49:BL49" si="19">+AL48+AK49</f>
        <v>20.399818569096333</v>
      </c>
      <c r="AM49" s="13">
        <f t="shared" si="19"/>
        <v>20.716367322368466</v>
      </c>
      <c r="AN49" s="13">
        <f t="shared" si="19"/>
        <v>21.023696209040441</v>
      </c>
      <c r="AO49" s="13">
        <f t="shared" si="19"/>
        <v>21.322073768916145</v>
      </c>
      <c r="AP49" s="13">
        <f t="shared" si="19"/>
        <v>21.61176072025178</v>
      </c>
      <c r="AQ49" s="13">
        <f t="shared" si="19"/>
        <v>21.893010187567931</v>
      </c>
      <c r="AR49" s="13">
        <f t="shared" si="19"/>
        <v>22.166067922826329</v>
      </c>
      <c r="AS49" s="13">
        <f t="shared" si="19"/>
        <v>22.43117252016458</v>
      </c>
      <c r="AT49" s="13">
        <f t="shared" si="19"/>
        <v>22.688555624376473</v>
      </c>
      <c r="AU49" s="13">
        <f t="shared" si="19"/>
        <v>22.938442133320059</v>
      </c>
      <c r="AV49" s="13">
        <f t="shared" si="19"/>
        <v>23.181050394430336</v>
      </c>
      <c r="AW49" s="13">
        <f t="shared" si="19"/>
        <v>23.416592395508275</v>
      </c>
      <c r="AX49" s="13">
        <f t="shared" si="19"/>
        <v>23.645273949952877</v>
      </c>
      <c r="AY49" s="13">
        <f t="shared" si="19"/>
        <v>23.86729487659812</v>
      </c>
      <c r="AZ49" s="13">
        <f t="shared" si="19"/>
        <v>24.082849174311949</v>
      </c>
      <c r="BA49" s="13">
        <f t="shared" si="19"/>
        <v>24.292125191509843</v>
      </c>
      <c r="BB49" s="13">
        <f t="shared" si="19"/>
        <v>24.495305790731098</v>
      </c>
      <c r="BC49" s="13">
        <f t="shared" si="19"/>
        <v>24.692568508421637</v>
      </c>
      <c r="BD49" s="13">
        <f t="shared" si="19"/>
        <v>24.884085710062937</v>
      </c>
      <c r="BE49" s="13">
        <f t="shared" si="19"/>
        <v>25.070024740782646</v>
      </c>
      <c r="BF49" s="13">
        <f t="shared" si="19"/>
        <v>25.250548071578478</v>
      </c>
      <c r="BG49" s="13">
        <f t="shared" si="19"/>
        <v>25.425813441283172</v>
      </c>
      <c r="BH49" s="13">
        <f t="shared" si="19"/>
        <v>25.595973994394523</v>
      </c>
      <c r="BI49" s="13">
        <f t="shared" si="19"/>
        <v>25.761178414890981</v>
      </c>
      <c r="BJ49" s="13">
        <f t="shared" si="19"/>
        <v>25.921571056149677</v>
      </c>
      <c r="BK49" s="13">
        <f t="shared" si="19"/>
        <v>26.07729206708045</v>
      </c>
      <c r="BL49" s="13">
        <f t="shared" si="19"/>
        <v>26.228477514586054</v>
      </c>
    </row>
    <row r="50" spans="2:80" ht="15" customHeight="1" x14ac:dyDescent="0.35">
      <c r="B50" s="149" t="s">
        <v>76</v>
      </c>
      <c r="C50" s="2">
        <f>$C$7</f>
        <v>0</v>
      </c>
      <c r="E50" s="13"/>
      <c r="F50" s="13"/>
      <c r="G50" s="13"/>
      <c r="H50" s="13"/>
      <c r="I50" s="13"/>
      <c r="J50" s="13"/>
      <c r="K50" s="13"/>
      <c r="L50" s="13"/>
      <c r="M50" s="13"/>
      <c r="N50" s="13"/>
      <c r="O50" s="13"/>
      <c r="P50" s="13"/>
      <c r="Q50" s="13"/>
      <c r="R50" s="13"/>
      <c r="S50" s="13"/>
      <c r="T50" s="13"/>
      <c r="U50" s="13"/>
      <c r="V50" s="13"/>
      <c r="W50" s="13"/>
      <c r="X50" s="13"/>
      <c r="Y50" s="13"/>
      <c r="Z50" s="13"/>
      <c r="AA50" s="13"/>
      <c r="AB50" s="13"/>
      <c r="AC50" s="13"/>
      <c r="AD50" s="13"/>
      <c r="AE50" s="13"/>
      <c r="AF50" s="13"/>
      <c r="AG50" s="13"/>
      <c r="AH50" s="13"/>
      <c r="AI50" s="13"/>
      <c r="AJ50" s="13"/>
      <c r="AK50" s="13"/>
      <c r="AL50" s="13"/>
      <c r="AM50" s="13"/>
      <c r="AN50" s="13"/>
      <c r="AO50" s="13"/>
      <c r="AP50" s="13"/>
      <c r="AQ50" s="13"/>
      <c r="AR50" s="13"/>
      <c r="AS50" s="13"/>
      <c r="AT50" s="13"/>
      <c r="AU50" s="13"/>
      <c r="AV50" s="13"/>
      <c r="AW50" s="13"/>
      <c r="AX50" s="13"/>
      <c r="AY50" s="13"/>
      <c r="AZ50" s="13"/>
      <c r="BA50" s="13"/>
      <c r="BB50" s="13"/>
      <c r="BC50" s="13"/>
      <c r="BD50" s="13"/>
      <c r="BE50" s="13"/>
      <c r="BF50" s="13"/>
      <c r="BG50" s="13"/>
      <c r="BH50" s="13"/>
      <c r="BI50" s="13"/>
      <c r="BJ50" s="13"/>
      <c r="BK50" s="13"/>
      <c r="BL50" s="13"/>
    </row>
    <row r="51" spans="2:80" ht="15" customHeight="1" x14ac:dyDescent="0.35">
      <c r="B51" s="149" t="s">
        <v>77</v>
      </c>
      <c r="E51" s="13">
        <v>1</v>
      </c>
      <c r="F51" s="13" t="str">
        <f t="shared" ref="F51:AK51" si="20">IF($C$50&gt;F46, F48, "")</f>
        <v/>
      </c>
      <c r="G51" s="13" t="str">
        <f t="shared" si="20"/>
        <v/>
      </c>
      <c r="H51" s="13" t="str">
        <f t="shared" si="20"/>
        <v/>
      </c>
      <c r="I51" s="13" t="str">
        <f t="shared" si="20"/>
        <v/>
      </c>
      <c r="J51" s="13" t="str">
        <f t="shared" si="20"/>
        <v/>
      </c>
      <c r="K51" s="13" t="str">
        <f t="shared" si="20"/>
        <v/>
      </c>
      <c r="L51" s="13" t="str">
        <f t="shared" si="20"/>
        <v/>
      </c>
      <c r="M51" s="13" t="str">
        <f t="shared" si="20"/>
        <v/>
      </c>
      <c r="N51" s="13" t="str">
        <f t="shared" si="20"/>
        <v/>
      </c>
      <c r="O51" s="13" t="str">
        <f t="shared" si="20"/>
        <v/>
      </c>
      <c r="P51" s="13" t="str">
        <f t="shared" si="20"/>
        <v/>
      </c>
      <c r="Q51" s="13" t="str">
        <f t="shared" si="20"/>
        <v/>
      </c>
      <c r="R51" s="13" t="str">
        <f t="shared" si="20"/>
        <v/>
      </c>
      <c r="S51" s="13" t="str">
        <f t="shared" si="20"/>
        <v/>
      </c>
      <c r="T51" s="13" t="str">
        <f t="shared" si="20"/>
        <v/>
      </c>
      <c r="U51" s="13" t="str">
        <f t="shared" si="20"/>
        <v/>
      </c>
      <c r="V51" s="13" t="str">
        <f t="shared" si="20"/>
        <v/>
      </c>
      <c r="W51" s="13" t="str">
        <f t="shared" si="20"/>
        <v/>
      </c>
      <c r="X51" s="13" t="str">
        <f t="shared" si="20"/>
        <v/>
      </c>
      <c r="Y51" s="13" t="str">
        <f t="shared" si="20"/>
        <v/>
      </c>
      <c r="Z51" s="13" t="str">
        <f t="shared" si="20"/>
        <v/>
      </c>
      <c r="AA51" s="13" t="str">
        <f t="shared" si="20"/>
        <v/>
      </c>
      <c r="AB51" s="13" t="str">
        <f t="shared" si="20"/>
        <v/>
      </c>
      <c r="AC51" s="13" t="str">
        <f t="shared" si="20"/>
        <v/>
      </c>
      <c r="AD51" s="13" t="str">
        <f t="shared" si="20"/>
        <v/>
      </c>
      <c r="AE51" s="13" t="str">
        <f t="shared" si="20"/>
        <v/>
      </c>
      <c r="AF51" s="13" t="str">
        <f t="shared" si="20"/>
        <v/>
      </c>
      <c r="AG51" s="13" t="str">
        <f t="shared" si="20"/>
        <v/>
      </c>
      <c r="AH51" s="13" t="str">
        <f t="shared" si="20"/>
        <v/>
      </c>
      <c r="AI51" s="13" t="str">
        <f t="shared" si="20"/>
        <v/>
      </c>
      <c r="AJ51" s="13" t="str">
        <f t="shared" si="20"/>
        <v/>
      </c>
      <c r="AK51" s="13" t="str">
        <f t="shared" si="20"/>
        <v/>
      </c>
      <c r="AL51" s="13" t="str">
        <f t="shared" ref="AL51:BL51" si="21">IF($C$50&gt;AL46, AL48, "")</f>
        <v/>
      </c>
      <c r="AM51" s="13" t="str">
        <f t="shared" si="21"/>
        <v/>
      </c>
      <c r="AN51" s="13" t="str">
        <f t="shared" si="21"/>
        <v/>
      </c>
      <c r="AO51" s="13" t="str">
        <f t="shared" si="21"/>
        <v/>
      </c>
      <c r="AP51" s="13" t="str">
        <f t="shared" si="21"/>
        <v/>
      </c>
      <c r="AQ51" s="13" t="str">
        <f t="shared" si="21"/>
        <v/>
      </c>
      <c r="AR51" s="13" t="str">
        <f t="shared" si="21"/>
        <v/>
      </c>
      <c r="AS51" s="13" t="str">
        <f t="shared" si="21"/>
        <v/>
      </c>
      <c r="AT51" s="13" t="str">
        <f t="shared" si="21"/>
        <v/>
      </c>
      <c r="AU51" s="13" t="str">
        <f t="shared" si="21"/>
        <v/>
      </c>
      <c r="AV51" s="13" t="str">
        <f t="shared" si="21"/>
        <v/>
      </c>
      <c r="AW51" s="13" t="str">
        <f t="shared" si="21"/>
        <v/>
      </c>
      <c r="AX51" s="13" t="str">
        <f t="shared" si="21"/>
        <v/>
      </c>
      <c r="AY51" s="13" t="str">
        <f t="shared" si="21"/>
        <v/>
      </c>
      <c r="AZ51" s="13" t="str">
        <f t="shared" si="21"/>
        <v/>
      </c>
      <c r="BA51" s="13" t="str">
        <f t="shared" si="21"/>
        <v/>
      </c>
      <c r="BB51" s="13" t="str">
        <f t="shared" si="21"/>
        <v/>
      </c>
      <c r="BC51" s="13" t="str">
        <f t="shared" si="21"/>
        <v/>
      </c>
      <c r="BD51" s="13" t="str">
        <f t="shared" si="21"/>
        <v/>
      </c>
      <c r="BE51" s="13" t="str">
        <f t="shared" si="21"/>
        <v/>
      </c>
      <c r="BF51" s="13" t="str">
        <f t="shared" si="21"/>
        <v/>
      </c>
      <c r="BG51" s="13" t="str">
        <f t="shared" si="21"/>
        <v/>
      </c>
      <c r="BH51" s="13" t="str">
        <f t="shared" si="21"/>
        <v/>
      </c>
      <c r="BI51" s="13" t="str">
        <f t="shared" si="21"/>
        <v/>
      </c>
      <c r="BJ51" s="13" t="str">
        <f t="shared" si="21"/>
        <v/>
      </c>
      <c r="BK51" s="13" t="str">
        <f t="shared" si="21"/>
        <v/>
      </c>
      <c r="BL51" s="13" t="str">
        <f t="shared" si="21"/>
        <v/>
      </c>
    </row>
    <row r="52" spans="2:80" ht="15" customHeight="1" x14ac:dyDescent="0.35">
      <c r="B52" s="149" t="s">
        <v>78</v>
      </c>
      <c r="C52" s="32">
        <f>SUM(E51:BL51)</f>
        <v>1</v>
      </c>
      <c r="E52" s="13"/>
      <c r="F52" s="13"/>
      <c r="G52" s="13"/>
      <c r="H52" s="13"/>
      <c r="I52" s="13"/>
      <c r="J52" s="13"/>
      <c r="K52" s="13"/>
      <c r="L52" s="13"/>
      <c r="M52" s="13"/>
      <c r="N52" s="13"/>
      <c r="O52" s="13"/>
      <c r="P52" s="13"/>
      <c r="Q52" s="13"/>
      <c r="R52" s="13"/>
      <c r="S52" s="13"/>
      <c r="T52" s="13"/>
      <c r="U52" s="13"/>
      <c r="V52" s="13"/>
      <c r="W52" s="13"/>
      <c r="X52" s="13"/>
      <c r="Y52" s="13"/>
      <c r="Z52" s="13"/>
      <c r="AA52" s="13"/>
      <c r="AB52" s="13"/>
      <c r="AC52" s="13"/>
      <c r="AD52" s="13"/>
      <c r="AE52" s="13"/>
      <c r="AF52" s="13"/>
      <c r="AG52" s="13"/>
      <c r="AH52" s="13"/>
      <c r="AI52" s="13"/>
      <c r="AJ52" s="13"/>
      <c r="AK52" s="13"/>
      <c r="AL52" s="13"/>
      <c r="AM52" s="13"/>
      <c r="AN52" s="13"/>
      <c r="AO52" s="13"/>
      <c r="AP52" s="13"/>
      <c r="AQ52" s="13"/>
      <c r="AR52" s="13"/>
      <c r="AS52" s="13"/>
      <c r="AT52" s="13"/>
      <c r="AU52" s="13"/>
      <c r="AV52" s="13"/>
      <c r="AW52" s="13"/>
      <c r="AX52" s="13"/>
      <c r="AY52" s="13"/>
      <c r="AZ52" s="13"/>
      <c r="BA52" s="13"/>
      <c r="BB52" s="13"/>
      <c r="BC52" s="13"/>
      <c r="BD52" s="13"/>
      <c r="BE52" s="13"/>
      <c r="BF52" s="13"/>
      <c r="BG52" s="13"/>
      <c r="BH52" s="13"/>
      <c r="BI52" s="13"/>
      <c r="BJ52" s="13"/>
      <c r="BK52" s="13"/>
      <c r="BL52" s="13"/>
    </row>
    <row r="53" spans="2:80" ht="15" customHeight="1" x14ac:dyDescent="0.35">
      <c r="B53" s="9"/>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c r="BJ53" s="13"/>
      <c r="BK53" s="13"/>
      <c r="BL53" s="13"/>
    </row>
    <row r="54" spans="2:80" ht="15" customHeight="1" x14ac:dyDescent="0.35">
      <c r="E54" s="7"/>
      <c r="F54" s="14"/>
      <c r="G54" s="14"/>
      <c r="H54" s="14"/>
      <c r="I54" s="14"/>
      <c r="J54" s="14"/>
      <c r="K54" s="14"/>
      <c r="L54" s="14"/>
      <c r="M54" s="14"/>
      <c r="N54" s="14"/>
      <c r="O54" s="14"/>
      <c r="P54" s="14"/>
      <c r="Q54" s="14"/>
      <c r="R54" s="14"/>
      <c r="S54" s="14"/>
      <c r="T54" s="14"/>
      <c r="U54" s="14"/>
      <c r="V54" s="14"/>
      <c r="W54" s="14"/>
      <c r="X54" s="14"/>
      <c r="Y54" s="14"/>
      <c r="Z54" s="14"/>
      <c r="AA54" s="14"/>
      <c r="AB54" s="14"/>
      <c r="AC54" s="14"/>
      <c r="AD54" s="14"/>
      <c r="AE54" s="14"/>
      <c r="AF54" s="14"/>
      <c r="AG54" s="14"/>
      <c r="AH54" s="14"/>
      <c r="AI54" s="14"/>
      <c r="AJ54" s="14"/>
      <c r="AK54" s="14"/>
      <c r="AL54" s="14"/>
      <c r="AM54" s="14"/>
      <c r="AN54" s="14"/>
      <c r="AO54" s="14"/>
      <c r="AP54" s="14"/>
      <c r="AQ54" s="14"/>
      <c r="AR54" s="14"/>
      <c r="AS54" s="14"/>
      <c r="AT54" s="14"/>
      <c r="AU54" s="14"/>
      <c r="AV54" s="14"/>
      <c r="AW54" s="14"/>
      <c r="AX54" s="14"/>
      <c r="AY54" s="14"/>
      <c r="AZ54" s="14"/>
      <c r="BA54" s="14"/>
      <c r="BB54" s="14"/>
      <c r="BC54" s="14"/>
      <c r="BD54" s="14"/>
      <c r="BE54" s="14"/>
      <c r="BF54" s="14"/>
      <c r="BG54" s="14"/>
      <c r="BH54" s="14"/>
      <c r="BI54" s="14"/>
      <c r="BJ54" s="14"/>
      <c r="BK54" s="14"/>
      <c r="BL54" s="14"/>
      <c r="BM54" s="14"/>
      <c r="BN54" s="14"/>
      <c r="BU54" s="14"/>
      <c r="BV54" s="14"/>
      <c r="BW54" s="14"/>
      <c r="BX54" s="14"/>
      <c r="BY54" s="14"/>
      <c r="BZ54" s="14"/>
      <c r="CA54" s="14"/>
      <c r="CB54" s="14"/>
    </row>
    <row r="55" spans="2:80" ht="15" customHeight="1" x14ac:dyDescent="0.35">
      <c r="B55" s="9" t="s">
        <v>79</v>
      </c>
      <c r="C55" s="32">
        <f>SUM(E55:BL55)</f>
        <v>0</v>
      </c>
      <c r="E55" s="15">
        <f t="shared" ref="E55:AJ55" si="22">(E39-E25)*E48</f>
        <v>0</v>
      </c>
      <c r="F55" s="15">
        <f t="shared" si="22"/>
        <v>0</v>
      </c>
      <c r="G55" s="15">
        <f t="shared" si="22"/>
        <v>0</v>
      </c>
      <c r="H55" s="15">
        <f t="shared" si="22"/>
        <v>0</v>
      </c>
      <c r="I55" s="15">
        <f t="shared" si="22"/>
        <v>0</v>
      </c>
      <c r="J55" s="15">
        <f t="shared" si="22"/>
        <v>0</v>
      </c>
      <c r="K55" s="15">
        <f t="shared" si="22"/>
        <v>0</v>
      </c>
      <c r="L55" s="15">
        <f t="shared" si="22"/>
        <v>0</v>
      </c>
      <c r="M55" s="15">
        <f t="shared" si="22"/>
        <v>0</v>
      </c>
      <c r="N55" s="15">
        <f t="shared" si="22"/>
        <v>0</v>
      </c>
      <c r="O55" s="15">
        <f t="shared" si="22"/>
        <v>0</v>
      </c>
      <c r="P55" s="15">
        <f t="shared" si="22"/>
        <v>0</v>
      </c>
      <c r="Q55" s="15">
        <f t="shared" si="22"/>
        <v>0</v>
      </c>
      <c r="R55" s="15">
        <f t="shared" si="22"/>
        <v>0</v>
      </c>
      <c r="S55" s="15">
        <f t="shared" si="22"/>
        <v>0</v>
      </c>
      <c r="T55" s="15">
        <f t="shared" si="22"/>
        <v>0</v>
      </c>
      <c r="U55" s="15">
        <f t="shared" si="22"/>
        <v>0</v>
      </c>
      <c r="V55" s="15">
        <f t="shared" si="22"/>
        <v>0</v>
      </c>
      <c r="W55" s="15">
        <f t="shared" si="22"/>
        <v>0</v>
      </c>
      <c r="X55" s="15">
        <f t="shared" si="22"/>
        <v>0</v>
      </c>
      <c r="Y55" s="15">
        <f t="shared" si="22"/>
        <v>0</v>
      </c>
      <c r="Z55" s="15">
        <f t="shared" si="22"/>
        <v>0</v>
      </c>
      <c r="AA55" s="15">
        <f t="shared" si="22"/>
        <v>0</v>
      </c>
      <c r="AB55" s="15">
        <f t="shared" si="22"/>
        <v>0</v>
      </c>
      <c r="AC55" s="15">
        <f t="shared" si="22"/>
        <v>0</v>
      </c>
      <c r="AD55" s="15">
        <f t="shared" si="22"/>
        <v>0</v>
      </c>
      <c r="AE55" s="15">
        <f t="shared" si="22"/>
        <v>0</v>
      </c>
      <c r="AF55" s="15">
        <f t="shared" si="22"/>
        <v>0</v>
      </c>
      <c r="AG55" s="15">
        <f t="shared" si="22"/>
        <v>0</v>
      </c>
      <c r="AH55" s="15">
        <f t="shared" si="22"/>
        <v>0</v>
      </c>
      <c r="AI55" s="15">
        <f t="shared" si="22"/>
        <v>0</v>
      </c>
      <c r="AJ55" s="15">
        <f t="shared" si="22"/>
        <v>0</v>
      </c>
      <c r="AK55" s="15">
        <f t="shared" ref="AK55:BL55" si="23">(AK39-AK25)*AK48</f>
        <v>0</v>
      </c>
      <c r="AL55" s="15">
        <f t="shared" si="23"/>
        <v>0</v>
      </c>
      <c r="AM55" s="15">
        <f t="shared" si="23"/>
        <v>0</v>
      </c>
      <c r="AN55" s="15">
        <f t="shared" si="23"/>
        <v>0</v>
      </c>
      <c r="AO55" s="15">
        <f t="shared" si="23"/>
        <v>0</v>
      </c>
      <c r="AP55" s="15">
        <f t="shared" si="23"/>
        <v>0</v>
      </c>
      <c r="AQ55" s="15">
        <f t="shared" si="23"/>
        <v>0</v>
      </c>
      <c r="AR55" s="15">
        <f t="shared" si="23"/>
        <v>0</v>
      </c>
      <c r="AS55" s="15">
        <f t="shared" si="23"/>
        <v>0</v>
      </c>
      <c r="AT55" s="15">
        <f t="shared" si="23"/>
        <v>0</v>
      </c>
      <c r="AU55" s="15">
        <f t="shared" si="23"/>
        <v>0</v>
      </c>
      <c r="AV55" s="15">
        <f t="shared" si="23"/>
        <v>0</v>
      </c>
      <c r="AW55" s="15">
        <f t="shared" si="23"/>
        <v>0</v>
      </c>
      <c r="AX55" s="15">
        <f t="shared" si="23"/>
        <v>0</v>
      </c>
      <c r="AY55" s="15">
        <f t="shared" si="23"/>
        <v>0</v>
      </c>
      <c r="AZ55" s="15">
        <f t="shared" si="23"/>
        <v>0</v>
      </c>
      <c r="BA55" s="15">
        <f t="shared" si="23"/>
        <v>0</v>
      </c>
      <c r="BB55" s="15">
        <f t="shared" si="23"/>
        <v>0</v>
      </c>
      <c r="BC55" s="15">
        <f t="shared" si="23"/>
        <v>0</v>
      </c>
      <c r="BD55" s="15">
        <f t="shared" si="23"/>
        <v>0</v>
      </c>
      <c r="BE55" s="15">
        <f t="shared" si="23"/>
        <v>0</v>
      </c>
      <c r="BF55" s="15">
        <f t="shared" si="23"/>
        <v>0</v>
      </c>
      <c r="BG55" s="15">
        <f t="shared" si="23"/>
        <v>0</v>
      </c>
      <c r="BH55" s="15">
        <f t="shared" si="23"/>
        <v>0</v>
      </c>
      <c r="BI55" s="15">
        <f t="shared" si="23"/>
        <v>0</v>
      </c>
      <c r="BJ55" s="15">
        <f t="shared" si="23"/>
        <v>0</v>
      </c>
      <c r="BK55" s="15">
        <f t="shared" si="23"/>
        <v>0</v>
      </c>
      <c r="BL55" s="15">
        <f t="shared" si="23"/>
        <v>0</v>
      </c>
      <c r="BO55" s="14"/>
      <c r="BP55" s="14"/>
      <c r="BQ55" s="14"/>
      <c r="BR55" s="14"/>
      <c r="BS55" s="14"/>
      <c r="BT55" s="14"/>
    </row>
    <row r="56" spans="2:80" ht="15" customHeight="1" x14ac:dyDescent="0.35">
      <c r="B56" s="9" t="s">
        <v>80</v>
      </c>
      <c r="C56" s="32">
        <f>$C$55/$C$52</f>
        <v>0</v>
      </c>
      <c r="G56" s="15"/>
    </row>
    <row r="57" spans="2:80" ht="15" customHeight="1" x14ac:dyDescent="0.35"/>
    <row r="58" spans="2:80" ht="15" customHeight="1" x14ac:dyDescent="0.35"/>
    <row r="59" spans="2:80" ht="15" customHeight="1" x14ac:dyDescent="0.35"/>
    <row r="60" spans="2:80" x14ac:dyDescent="0.35">
      <c r="F60" s="81"/>
    </row>
  </sheetData>
  <mergeCells count="31">
    <mergeCell ref="BO34:BT34"/>
    <mergeCell ref="BO35:BT35"/>
    <mergeCell ref="BO40:BT40"/>
    <mergeCell ref="BO41:BT41"/>
    <mergeCell ref="BO36:BT36"/>
    <mergeCell ref="BO37:BT37"/>
    <mergeCell ref="BO38:BT38"/>
    <mergeCell ref="BO39:BT39"/>
    <mergeCell ref="BO29:BT29"/>
    <mergeCell ref="BO32:BT32"/>
    <mergeCell ref="BO33:BT33"/>
    <mergeCell ref="BO30:BT30"/>
    <mergeCell ref="BO31:BT31"/>
    <mergeCell ref="BO27:BT27"/>
    <mergeCell ref="BO26:BT26"/>
    <mergeCell ref="BO24:BT24"/>
    <mergeCell ref="BO25:BT25"/>
    <mergeCell ref="BO28:BT28"/>
    <mergeCell ref="C2:I2"/>
    <mergeCell ref="B3:B5"/>
    <mergeCell ref="BO13:BT13"/>
    <mergeCell ref="BO17:BT17"/>
    <mergeCell ref="BO23:BT23"/>
    <mergeCell ref="BO20:BT20"/>
    <mergeCell ref="BO21:BT21"/>
    <mergeCell ref="BO22:BT22"/>
    <mergeCell ref="BO18:BT18"/>
    <mergeCell ref="BO19:BT19"/>
    <mergeCell ref="BO14:BT16"/>
    <mergeCell ref="C3:I5"/>
    <mergeCell ref="K2:Q6"/>
  </mergeCells>
  <phoneticPr fontId="3" type="noConversion"/>
  <pageMargins left="0.75" right="0.75" top="0.71" bottom="0.7" header="0.5" footer="0.5"/>
  <pageSetup paperSize="9" scale="42" fitToWidth="3" orientation="landscape" horizontalDpi="200" verticalDpi="200" r:id="rId1"/>
  <headerFooter alignWithMargins="0">
    <oddHeader xml:space="preserve">&amp;R&amp;"Arial,Bold"OPTION 2&amp;"Arial,Regular" </oddHeader>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674E1A-A70B-4168-9541-873021EEE2B8}">
  <sheetPr>
    <pageSetUpPr fitToPage="1"/>
  </sheetPr>
  <dimension ref="B1:CB60"/>
  <sheetViews>
    <sheetView topLeftCell="BH1" zoomScale="72" zoomScaleNormal="72" workbookViewId="0">
      <selection activeCell="BO13" sqref="BO13:BT13"/>
    </sheetView>
  </sheetViews>
  <sheetFormatPr defaultRowHeight="15.5" x14ac:dyDescent="0.35"/>
  <cols>
    <col min="1" max="1" width="2" customWidth="1"/>
    <col min="2" max="2" width="48.4609375" customWidth="1"/>
    <col min="3" max="3" width="10.69140625" style="2" customWidth="1"/>
    <col min="4" max="4" width="2" customWidth="1"/>
    <col min="5" max="64" width="10.69140625" customWidth="1"/>
    <col min="67" max="67" width="11.84375" customWidth="1"/>
    <col min="68" max="69" width="11.4609375" customWidth="1"/>
    <col min="70" max="70" width="11.84375" customWidth="1"/>
    <col min="71" max="72" width="11.4609375" customWidth="1"/>
  </cols>
  <sheetData>
    <row r="1" spans="2:72" ht="10.5" customHeight="1" x14ac:dyDescent="0.35"/>
    <row r="2" spans="2:72" s="4" customFormat="1" ht="15" customHeight="1" x14ac:dyDescent="0.35">
      <c r="B2" s="102" t="s">
        <v>84</v>
      </c>
      <c r="C2" s="256" t="s">
        <v>82</v>
      </c>
      <c r="D2" s="257"/>
      <c r="E2" s="257"/>
      <c r="F2" s="257"/>
      <c r="G2" s="257"/>
      <c r="H2" s="257"/>
      <c r="I2" s="258"/>
      <c r="J2" s="137"/>
      <c r="K2" s="263" t="s">
        <v>243</v>
      </c>
      <c r="L2" s="263"/>
      <c r="M2" s="263"/>
      <c r="N2" s="263"/>
      <c r="O2" s="263"/>
      <c r="P2" s="263"/>
      <c r="Q2" s="263"/>
      <c r="R2" s="137"/>
      <c r="S2" s="137"/>
      <c r="T2" s="137"/>
      <c r="U2" s="137"/>
      <c r="V2" s="137"/>
      <c r="W2" s="137"/>
      <c r="X2" s="137"/>
      <c r="Y2" s="137"/>
      <c r="Z2" s="137"/>
      <c r="AA2" s="137"/>
      <c r="AB2" s="137"/>
      <c r="AC2" s="137"/>
      <c r="AD2" s="137"/>
      <c r="AE2" s="137"/>
      <c r="AF2" s="137"/>
      <c r="AG2" s="137"/>
      <c r="AH2" s="137"/>
      <c r="AI2" s="137"/>
      <c r="AJ2" s="137"/>
      <c r="AK2" s="137"/>
      <c r="AL2" s="137"/>
      <c r="AM2" s="137"/>
      <c r="AN2" s="137"/>
      <c r="AO2" s="137"/>
      <c r="AP2" s="137"/>
      <c r="AQ2" s="137"/>
      <c r="AR2" s="137"/>
      <c r="AS2" s="137"/>
      <c r="AT2" s="137"/>
      <c r="AU2" s="137"/>
      <c r="AV2" s="137"/>
      <c r="AW2" s="137"/>
      <c r="AX2" s="137"/>
      <c r="AY2" s="137"/>
      <c r="AZ2" s="137"/>
      <c r="BA2" s="137"/>
      <c r="BB2" s="137"/>
      <c r="BC2" s="137"/>
      <c r="BD2" s="137"/>
      <c r="BE2" s="137"/>
      <c r="BF2" s="137"/>
      <c r="BG2" s="137"/>
      <c r="BH2" s="137"/>
      <c r="BI2" s="137"/>
      <c r="BJ2" s="137"/>
      <c r="BK2" s="137"/>
      <c r="BL2" s="137"/>
      <c r="BM2" s="137"/>
      <c r="BN2" s="137"/>
      <c r="BO2" s="137"/>
      <c r="BP2" s="137"/>
      <c r="BQ2" s="137"/>
      <c r="BR2" s="137"/>
      <c r="BS2" s="137"/>
      <c r="BT2" s="137"/>
    </row>
    <row r="3" spans="2:72" s="4" customFormat="1" ht="20.25" customHeight="1" x14ac:dyDescent="0.35">
      <c r="B3" s="259" t="s">
        <v>28</v>
      </c>
      <c r="C3" s="247" t="s">
        <v>83</v>
      </c>
      <c r="D3" s="248"/>
      <c r="E3" s="248"/>
      <c r="F3" s="248"/>
      <c r="G3" s="248"/>
      <c r="H3" s="248"/>
      <c r="I3" s="249"/>
      <c r="J3" s="137"/>
      <c r="K3" s="263"/>
      <c r="L3" s="263"/>
      <c r="M3" s="263"/>
      <c r="N3" s="263"/>
      <c r="O3" s="263"/>
      <c r="P3" s="263"/>
      <c r="Q3" s="263"/>
      <c r="R3" s="137"/>
      <c r="S3" s="137"/>
      <c r="T3" s="137"/>
      <c r="U3" s="137"/>
      <c r="V3" s="137"/>
      <c r="W3" s="137"/>
      <c r="X3" s="137"/>
      <c r="Y3" s="137"/>
      <c r="Z3" s="137"/>
      <c r="AA3" s="137"/>
      <c r="AB3" s="137"/>
      <c r="AC3" s="137"/>
      <c r="AD3" s="137"/>
      <c r="AE3" s="137"/>
      <c r="AF3" s="137"/>
      <c r="AG3" s="137"/>
      <c r="AH3" s="137"/>
      <c r="AI3" s="137"/>
      <c r="AJ3" s="137"/>
      <c r="AK3" s="137"/>
      <c r="AL3" s="137"/>
      <c r="AM3" s="137"/>
      <c r="AN3" s="137"/>
      <c r="AO3" s="137"/>
      <c r="AP3" s="137"/>
      <c r="AQ3" s="137"/>
      <c r="AR3" s="137"/>
      <c r="AS3" s="137"/>
      <c r="AT3" s="137"/>
      <c r="AU3" s="137"/>
      <c r="AV3" s="137"/>
      <c r="AW3" s="137"/>
      <c r="AX3" s="137"/>
      <c r="AY3" s="137"/>
      <c r="AZ3" s="137"/>
      <c r="BA3" s="137"/>
      <c r="BB3" s="137"/>
      <c r="BC3" s="137"/>
      <c r="BD3" s="137"/>
      <c r="BE3" s="137"/>
      <c r="BF3" s="137"/>
      <c r="BG3" s="137"/>
      <c r="BH3" s="137"/>
      <c r="BI3" s="137"/>
      <c r="BJ3" s="137"/>
      <c r="BK3" s="137"/>
      <c r="BL3" s="137"/>
      <c r="BM3" s="137"/>
      <c r="BN3" s="137"/>
      <c r="BO3" s="137"/>
      <c r="BP3" s="137"/>
      <c r="BQ3" s="137"/>
      <c r="BR3" s="137"/>
      <c r="BS3" s="137"/>
      <c r="BT3" s="137"/>
    </row>
    <row r="4" spans="2:72" s="4" customFormat="1" ht="20.25" customHeight="1" x14ac:dyDescent="0.35">
      <c r="B4" s="260"/>
      <c r="C4" s="250"/>
      <c r="D4" s="251"/>
      <c r="E4" s="251"/>
      <c r="F4" s="251"/>
      <c r="G4" s="251"/>
      <c r="H4" s="251"/>
      <c r="I4" s="252"/>
      <c r="J4" s="137"/>
      <c r="K4" s="263"/>
      <c r="L4" s="263"/>
      <c r="M4" s="263"/>
      <c r="N4" s="263"/>
      <c r="O4" s="263"/>
      <c r="P4" s="263"/>
      <c r="Q4" s="263"/>
      <c r="R4" s="137"/>
      <c r="S4" s="137"/>
      <c r="T4" s="137"/>
      <c r="U4" s="137"/>
      <c r="V4" s="137"/>
      <c r="W4" s="137"/>
      <c r="X4" s="137"/>
      <c r="Y4" s="137"/>
      <c r="Z4" s="137"/>
      <c r="AA4" s="137"/>
      <c r="AB4" s="137"/>
      <c r="AC4" s="137"/>
      <c r="AD4" s="137"/>
      <c r="AE4" s="137"/>
      <c r="AF4" s="137"/>
      <c r="AG4" s="137"/>
      <c r="AH4" s="137"/>
      <c r="AI4" s="137"/>
      <c r="AJ4" s="137"/>
      <c r="AK4" s="137"/>
      <c r="AL4" s="137"/>
      <c r="AM4" s="137"/>
      <c r="AN4" s="137"/>
      <c r="AO4" s="137"/>
      <c r="AP4" s="137"/>
      <c r="AQ4" s="137"/>
      <c r="AR4" s="137"/>
      <c r="AS4" s="137"/>
      <c r="AT4" s="137"/>
      <c r="AU4" s="137"/>
      <c r="AV4" s="137"/>
      <c r="AW4" s="137"/>
      <c r="AX4" s="137"/>
      <c r="AY4" s="137"/>
      <c r="AZ4" s="137"/>
      <c r="BA4" s="137"/>
      <c r="BB4" s="137"/>
      <c r="BC4" s="137"/>
      <c r="BD4" s="137"/>
      <c r="BE4" s="137"/>
      <c r="BF4" s="137"/>
      <c r="BG4" s="137"/>
      <c r="BH4" s="137"/>
      <c r="BI4" s="137"/>
      <c r="BJ4" s="137"/>
      <c r="BK4" s="137"/>
      <c r="BL4" s="137"/>
      <c r="BM4" s="137"/>
      <c r="BN4" s="137"/>
      <c r="BO4" s="137"/>
      <c r="BP4" s="137"/>
      <c r="BQ4" s="137"/>
      <c r="BR4" s="137"/>
      <c r="BS4" s="137"/>
      <c r="BT4" s="137"/>
    </row>
    <row r="5" spans="2:72" s="4" customFormat="1" ht="20.25" customHeight="1" x14ac:dyDescent="0.35">
      <c r="B5" s="261"/>
      <c r="C5" s="253"/>
      <c r="D5" s="254"/>
      <c r="E5" s="254"/>
      <c r="F5" s="254"/>
      <c r="G5" s="254"/>
      <c r="H5" s="254"/>
      <c r="I5" s="255"/>
      <c r="J5" s="138"/>
      <c r="K5" s="263"/>
      <c r="L5" s="263"/>
      <c r="M5" s="263"/>
      <c r="N5" s="263"/>
      <c r="O5" s="263"/>
      <c r="P5" s="263"/>
      <c r="Q5" s="263"/>
      <c r="R5" s="137"/>
      <c r="S5" s="137"/>
      <c r="T5" s="137"/>
      <c r="U5" s="137"/>
      <c r="V5" s="137"/>
      <c r="W5" s="137"/>
      <c r="X5" s="137"/>
      <c r="Y5" s="137"/>
      <c r="Z5" s="137"/>
      <c r="AA5" s="137"/>
      <c r="AB5" s="137"/>
      <c r="AC5" s="137"/>
      <c r="AD5" s="137"/>
      <c r="AE5" s="137"/>
      <c r="AF5" s="137"/>
      <c r="AG5" s="137"/>
      <c r="AH5" s="137"/>
      <c r="AI5" s="137"/>
      <c r="AJ5" s="137"/>
      <c r="AK5" s="137"/>
      <c r="AL5" s="137"/>
      <c r="AM5" s="137"/>
      <c r="AN5" s="137"/>
      <c r="AO5" s="137"/>
      <c r="AP5" s="137"/>
      <c r="AQ5" s="137"/>
      <c r="AR5" s="137"/>
      <c r="AS5" s="137"/>
      <c r="AT5" s="137"/>
      <c r="AU5" s="137"/>
      <c r="AV5" s="137"/>
      <c r="AW5" s="137"/>
      <c r="AX5" s="137"/>
      <c r="AY5" s="137"/>
      <c r="AZ5" s="137"/>
      <c r="BA5" s="137"/>
      <c r="BB5" s="137"/>
      <c r="BC5" s="137"/>
      <c r="BD5" s="137"/>
      <c r="BE5" s="137"/>
      <c r="BF5" s="137"/>
      <c r="BG5" s="137"/>
      <c r="BH5" s="137"/>
      <c r="BI5" s="137"/>
      <c r="BJ5" s="137"/>
      <c r="BK5" s="137"/>
      <c r="BL5" s="137"/>
      <c r="BM5" s="137"/>
      <c r="BN5" s="137"/>
      <c r="BO5" s="137"/>
      <c r="BP5" s="137"/>
      <c r="BQ5" s="137"/>
      <c r="BR5" s="137"/>
      <c r="BS5" s="137"/>
      <c r="BT5" s="137"/>
    </row>
    <row r="6" spans="2:72" s="4" customFormat="1" ht="15" customHeight="1" x14ac:dyDescent="0.35">
      <c r="B6" s="1"/>
      <c r="C6" s="139"/>
      <c r="D6" s="139"/>
      <c r="E6" s="137"/>
      <c r="F6" s="139"/>
      <c r="G6" s="139"/>
      <c r="H6" s="139"/>
      <c r="I6" s="139"/>
      <c r="J6" s="138"/>
      <c r="K6" s="263"/>
      <c r="L6" s="263"/>
      <c r="M6" s="263"/>
      <c r="N6" s="263"/>
      <c r="O6" s="263"/>
      <c r="P6" s="263"/>
      <c r="Q6" s="263"/>
      <c r="R6" s="137"/>
      <c r="S6" s="137"/>
      <c r="T6" s="137"/>
      <c r="U6" s="137"/>
      <c r="V6" s="137"/>
      <c r="W6" s="137"/>
      <c r="X6" s="137"/>
      <c r="Y6" s="137"/>
      <c r="Z6" s="137"/>
      <c r="AA6" s="137"/>
      <c r="AB6" s="137"/>
      <c r="AC6" s="137"/>
      <c r="AD6" s="137"/>
      <c r="AE6" s="137"/>
      <c r="AF6" s="137"/>
      <c r="AG6" s="137"/>
      <c r="AH6" s="137"/>
      <c r="AI6" s="137"/>
      <c r="AJ6" s="137"/>
      <c r="AK6" s="137"/>
      <c r="AL6" s="137"/>
      <c r="AM6" s="137"/>
      <c r="AN6" s="137"/>
      <c r="AO6" s="137"/>
      <c r="AP6" s="137"/>
      <c r="AQ6" s="137"/>
      <c r="AR6" s="137"/>
      <c r="AS6" s="137"/>
      <c r="AT6" s="137"/>
      <c r="AU6" s="137"/>
      <c r="AV6" s="137"/>
      <c r="AW6" s="137"/>
      <c r="AX6" s="137"/>
      <c r="AY6" s="137"/>
      <c r="AZ6" s="137"/>
      <c r="BA6" s="137"/>
      <c r="BB6" s="137"/>
      <c r="BC6" s="137"/>
      <c r="BD6" s="137"/>
      <c r="BE6" s="137"/>
      <c r="BF6" s="137"/>
      <c r="BG6" s="137"/>
      <c r="BH6" s="137"/>
      <c r="BI6" s="137"/>
      <c r="BJ6" s="137"/>
      <c r="BK6" s="137"/>
      <c r="BL6" s="137"/>
      <c r="BM6" s="137"/>
      <c r="BN6" s="137"/>
      <c r="BO6" s="137"/>
      <c r="BP6" s="137"/>
      <c r="BQ6" s="137"/>
      <c r="BR6" s="137"/>
      <c r="BS6" s="137"/>
      <c r="BT6" s="137"/>
    </row>
    <row r="7" spans="2:72" s="4" customFormat="1" ht="15" customHeight="1" x14ac:dyDescent="0.35">
      <c r="B7" s="37" t="s">
        <v>30</v>
      </c>
      <c r="C7" s="140">
        <v>0</v>
      </c>
      <c r="D7" s="139"/>
      <c r="E7" s="141" t="s">
        <v>31</v>
      </c>
      <c r="F7" s="139"/>
      <c r="G7" s="139"/>
      <c r="H7" s="139"/>
      <c r="I7" s="139"/>
      <c r="J7" s="138"/>
      <c r="K7" s="137"/>
      <c r="L7" s="137"/>
      <c r="M7" s="137"/>
      <c r="N7" s="137"/>
      <c r="O7" s="137"/>
      <c r="P7" s="137"/>
      <c r="Q7" s="137"/>
      <c r="R7" s="137"/>
      <c r="S7" s="137"/>
      <c r="T7" s="137"/>
      <c r="U7" s="137"/>
      <c r="V7" s="137"/>
      <c r="W7" s="137"/>
      <c r="X7" s="137"/>
      <c r="Y7" s="137"/>
      <c r="Z7" s="137"/>
      <c r="AA7" s="137"/>
      <c r="AB7" s="137"/>
      <c r="AC7" s="137"/>
      <c r="AD7" s="137"/>
      <c r="AE7" s="137"/>
      <c r="AF7" s="137"/>
      <c r="AG7" s="137"/>
      <c r="AH7" s="137"/>
      <c r="AI7" s="137"/>
      <c r="AJ7" s="137"/>
      <c r="AK7" s="137"/>
      <c r="AL7" s="137"/>
      <c r="AM7" s="137"/>
      <c r="AN7" s="137"/>
      <c r="AO7" s="137"/>
      <c r="AP7" s="137"/>
      <c r="AQ7" s="137"/>
      <c r="AR7" s="137"/>
      <c r="AS7" s="137"/>
      <c r="AT7" s="137"/>
      <c r="AU7" s="137"/>
      <c r="AV7" s="137"/>
      <c r="AW7" s="137"/>
      <c r="AX7" s="137"/>
      <c r="AY7" s="137"/>
      <c r="AZ7" s="137"/>
      <c r="BA7" s="137"/>
      <c r="BB7" s="137"/>
      <c r="BC7" s="137"/>
      <c r="BD7" s="137"/>
      <c r="BE7" s="137"/>
      <c r="BF7" s="137"/>
      <c r="BG7" s="137"/>
      <c r="BH7" s="137"/>
      <c r="BI7" s="137"/>
      <c r="BJ7" s="137"/>
      <c r="BK7" s="137"/>
      <c r="BL7" s="137"/>
      <c r="BM7" s="137"/>
      <c r="BN7" s="137"/>
      <c r="BO7" s="137"/>
      <c r="BP7" s="137"/>
      <c r="BQ7" s="137"/>
      <c r="BR7" s="137"/>
      <c r="BS7" s="137"/>
      <c r="BT7" s="137"/>
    </row>
    <row r="8" spans="2:72" s="4" customFormat="1" ht="15" customHeight="1" x14ac:dyDescent="0.35">
      <c r="B8" s="1"/>
      <c r="C8" s="139"/>
      <c r="D8" s="139"/>
      <c r="E8" s="139"/>
      <c r="F8" s="139"/>
      <c r="G8" s="139"/>
      <c r="H8" s="139"/>
      <c r="I8" s="139"/>
      <c r="J8" s="138"/>
      <c r="K8" s="137"/>
      <c r="L8" s="137"/>
      <c r="M8" s="137"/>
      <c r="N8" s="137"/>
      <c r="O8" s="137"/>
      <c r="P8" s="137"/>
      <c r="Q8" s="137"/>
      <c r="R8" s="137"/>
      <c r="S8" s="137"/>
      <c r="T8" s="137"/>
      <c r="U8" s="137"/>
      <c r="V8" s="137"/>
      <c r="W8" s="137"/>
      <c r="X8" s="137"/>
      <c r="Y8" s="137"/>
      <c r="Z8" s="137"/>
      <c r="AA8" s="137"/>
      <c r="AB8" s="137"/>
      <c r="AC8" s="137"/>
      <c r="AD8" s="137"/>
      <c r="AE8" s="137"/>
      <c r="AF8" s="137"/>
      <c r="AG8" s="137"/>
      <c r="AH8" s="137"/>
      <c r="AI8" s="137"/>
      <c r="AJ8" s="137"/>
      <c r="AK8" s="137"/>
      <c r="AL8" s="137"/>
      <c r="AM8" s="137"/>
      <c r="AN8" s="137"/>
      <c r="AO8" s="137"/>
      <c r="AP8" s="137"/>
      <c r="AQ8" s="137"/>
      <c r="AR8" s="137"/>
      <c r="AS8" s="137"/>
      <c r="AT8" s="137"/>
      <c r="AU8" s="137"/>
      <c r="AV8" s="137"/>
      <c r="AW8" s="137"/>
      <c r="AX8" s="137"/>
      <c r="AY8" s="137"/>
      <c r="AZ8" s="137"/>
      <c r="BA8" s="137"/>
      <c r="BB8" s="137"/>
      <c r="BC8" s="137"/>
      <c r="BD8" s="137"/>
      <c r="BE8" s="137"/>
      <c r="BF8" s="137"/>
      <c r="BG8" s="137"/>
      <c r="BH8" s="137"/>
      <c r="BI8" s="137"/>
      <c r="BJ8" s="137"/>
      <c r="BK8" s="137"/>
      <c r="BL8" s="137"/>
      <c r="BM8" s="137"/>
      <c r="BN8" s="137"/>
      <c r="BO8" s="137"/>
      <c r="BP8" s="137"/>
      <c r="BQ8" s="137"/>
      <c r="BR8" s="137"/>
      <c r="BS8" s="137"/>
      <c r="BT8" s="137"/>
    </row>
    <row r="9" spans="2:72" s="4" customFormat="1" ht="15" customHeight="1" x14ac:dyDescent="0.35">
      <c r="B9" s="137"/>
      <c r="C9" s="40" t="s">
        <v>32</v>
      </c>
      <c r="D9" s="8"/>
      <c r="E9" s="142" t="s">
        <v>33</v>
      </c>
      <c r="F9" s="143"/>
      <c r="G9" s="143"/>
      <c r="H9" s="143"/>
      <c r="I9" s="143" t="s">
        <v>34</v>
      </c>
      <c r="J9" s="143"/>
      <c r="K9" s="143"/>
      <c r="L9" s="143"/>
      <c r="M9" s="143"/>
      <c r="N9" s="143" t="s">
        <v>35</v>
      </c>
      <c r="O9" s="143"/>
      <c r="P9" s="143"/>
      <c r="Q9" s="143"/>
      <c r="R9" s="143"/>
      <c r="S9" s="143" t="s">
        <v>36</v>
      </c>
      <c r="T9" s="143"/>
      <c r="U9" s="143"/>
      <c r="V9" s="143"/>
      <c r="W9" s="143"/>
      <c r="X9" s="143" t="s">
        <v>37</v>
      </c>
      <c r="Y9" s="143"/>
      <c r="Z9" s="143"/>
      <c r="AA9" s="143"/>
      <c r="AB9" s="143"/>
      <c r="AC9" s="143" t="s">
        <v>38</v>
      </c>
      <c r="AD9" s="143"/>
      <c r="AE9" s="143"/>
      <c r="AF9" s="143"/>
      <c r="AG9" s="143"/>
      <c r="AH9" s="143" t="s">
        <v>39</v>
      </c>
      <c r="AI9" s="143"/>
      <c r="AJ9" s="143"/>
      <c r="AK9" s="143"/>
      <c r="AL9" s="143"/>
      <c r="AM9" s="143" t="s">
        <v>40</v>
      </c>
      <c r="AN9" s="143"/>
      <c r="AO9" s="143"/>
      <c r="AP9" s="143"/>
      <c r="AQ9" s="143"/>
      <c r="AR9" s="143" t="s">
        <v>41</v>
      </c>
      <c r="AS9" s="143"/>
      <c r="AT9" s="143"/>
      <c r="AU9" s="143"/>
      <c r="AV9" s="143"/>
      <c r="AW9" s="143" t="s">
        <v>42</v>
      </c>
      <c r="AX9" s="143"/>
      <c r="AY9" s="143"/>
      <c r="AZ9" s="143"/>
      <c r="BA9" s="143"/>
      <c r="BB9" s="143" t="s">
        <v>43</v>
      </c>
      <c r="BC9" s="143"/>
      <c r="BD9" s="143"/>
      <c r="BE9" s="143"/>
      <c r="BF9" s="143"/>
      <c r="BG9" s="143" t="s">
        <v>44</v>
      </c>
      <c r="BH9" s="143"/>
      <c r="BI9" s="143"/>
      <c r="BJ9" s="143"/>
      <c r="BK9" s="143"/>
      <c r="BL9" s="144" t="s">
        <v>45</v>
      </c>
      <c r="BM9" s="137"/>
      <c r="BN9" s="137"/>
      <c r="BO9" s="137"/>
      <c r="BP9" s="137"/>
      <c r="BQ9" s="137"/>
      <c r="BR9" s="137"/>
      <c r="BS9" s="137"/>
      <c r="BT9" s="137"/>
    </row>
    <row r="10" spans="2:72" s="4" customFormat="1" ht="15" customHeight="1" x14ac:dyDescent="0.35">
      <c r="B10" s="137"/>
      <c r="C10" s="41" t="s">
        <v>46</v>
      </c>
      <c r="D10" s="8"/>
      <c r="E10" s="145">
        <v>2013</v>
      </c>
      <c r="F10" s="146">
        <f t="shared" ref="F10:AK10" si="0">E10+1</f>
        <v>2014</v>
      </c>
      <c r="G10" s="146">
        <f t="shared" si="0"/>
        <v>2015</v>
      </c>
      <c r="H10" s="146">
        <f t="shared" si="0"/>
        <v>2016</v>
      </c>
      <c r="I10" s="146">
        <f t="shared" si="0"/>
        <v>2017</v>
      </c>
      <c r="J10" s="146">
        <f t="shared" si="0"/>
        <v>2018</v>
      </c>
      <c r="K10" s="146">
        <f t="shared" si="0"/>
        <v>2019</v>
      </c>
      <c r="L10" s="146">
        <f t="shared" si="0"/>
        <v>2020</v>
      </c>
      <c r="M10" s="146">
        <f t="shared" si="0"/>
        <v>2021</v>
      </c>
      <c r="N10" s="146">
        <f t="shared" si="0"/>
        <v>2022</v>
      </c>
      <c r="O10" s="146">
        <f t="shared" si="0"/>
        <v>2023</v>
      </c>
      <c r="P10" s="146">
        <f t="shared" si="0"/>
        <v>2024</v>
      </c>
      <c r="Q10" s="146">
        <f t="shared" si="0"/>
        <v>2025</v>
      </c>
      <c r="R10" s="146">
        <f t="shared" si="0"/>
        <v>2026</v>
      </c>
      <c r="S10" s="146">
        <f t="shared" si="0"/>
        <v>2027</v>
      </c>
      <c r="T10" s="146">
        <f t="shared" si="0"/>
        <v>2028</v>
      </c>
      <c r="U10" s="146">
        <f t="shared" si="0"/>
        <v>2029</v>
      </c>
      <c r="V10" s="146">
        <f t="shared" si="0"/>
        <v>2030</v>
      </c>
      <c r="W10" s="146">
        <f t="shared" si="0"/>
        <v>2031</v>
      </c>
      <c r="X10" s="146">
        <f t="shared" si="0"/>
        <v>2032</v>
      </c>
      <c r="Y10" s="146">
        <f t="shared" si="0"/>
        <v>2033</v>
      </c>
      <c r="Z10" s="146">
        <f t="shared" si="0"/>
        <v>2034</v>
      </c>
      <c r="AA10" s="146">
        <f t="shared" si="0"/>
        <v>2035</v>
      </c>
      <c r="AB10" s="146">
        <f t="shared" si="0"/>
        <v>2036</v>
      </c>
      <c r="AC10" s="146">
        <f t="shared" si="0"/>
        <v>2037</v>
      </c>
      <c r="AD10" s="146">
        <f t="shared" si="0"/>
        <v>2038</v>
      </c>
      <c r="AE10" s="146">
        <f t="shared" si="0"/>
        <v>2039</v>
      </c>
      <c r="AF10" s="146">
        <f t="shared" si="0"/>
        <v>2040</v>
      </c>
      <c r="AG10" s="146">
        <f t="shared" si="0"/>
        <v>2041</v>
      </c>
      <c r="AH10" s="146">
        <f t="shared" si="0"/>
        <v>2042</v>
      </c>
      <c r="AI10" s="146">
        <f t="shared" si="0"/>
        <v>2043</v>
      </c>
      <c r="AJ10" s="146">
        <f t="shared" si="0"/>
        <v>2044</v>
      </c>
      <c r="AK10" s="146">
        <f t="shared" si="0"/>
        <v>2045</v>
      </c>
      <c r="AL10" s="146">
        <f t="shared" ref="AL10:BL10" si="1">AK10+1</f>
        <v>2046</v>
      </c>
      <c r="AM10" s="146">
        <f t="shared" si="1"/>
        <v>2047</v>
      </c>
      <c r="AN10" s="146">
        <f t="shared" si="1"/>
        <v>2048</v>
      </c>
      <c r="AO10" s="146">
        <f t="shared" si="1"/>
        <v>2049</v>
      </c>
      <c r="AP10" s="146">
        <f t="shared" si="1"/>
        <v>2050</v>
      </c>
      <c r="AQ10" s="146">
        <f t="shared" si="1"/>
        <v>2051</v>
      </c>
      <c r="AR10" s="146">
        <f t="shared" si="1"/>
        <v>2052</v>
      </c>
      <c r="AS10" s="146">
        <f t="shared" si="1"/>
        <v>2053</v>
      </c>
      <c r="AT10" s="146">
        <f t="shared" si="1"/>
        <v>2054</v>
      </c>
      <c r="AU10" s="146">
        <f t="shared" si="1"/>
        <v>2055</v>
      </c>
      <c r="AV10" s="146">
        <f t="shared" si="1"/>
        <v>2056</v>
      </c>
      <c r="AW10" s="146">
        <f t="shared" si="1"/>
        <v>2057</v>
      </c>
      <c r="AX10" s="146">
        <f t="shared" si="1"/>
        <v>2058</v>
      </c>
      <c r="AY10" s="146">
        <f t="shared" si="1"/>
        <v>2059</v>
      </c>
      <c r="AZ10" s="146">
        <f t="shared" si="1"/>
        <v>2060</v>
      </c>
      <c r="BA10" s="146">
        <f t="shared" si="1"/>
        <v>2061</v>
      </c>
      <c r="BB10" s="146">
        <f t="shared" si="1"/>
        <v>2062</v>
      </c>
      <c r="BC10" s="146">
        <f t="shared" si="1"/>
        <v>2063</v>
      </c>
      <c r="BD10" s="146">
        <f t="shared" si="1"/>
        <v>2064</v>
      </c>
      <c r="BE10" s="146">
        <f t="shared" si="1"/>
        <v>2065</v>
      </c>
      <c r="BF10" s="146">
        <f t="shared" si="1"/>
        <v>2066</v>
      </c>
      <c r="BG10" s="146">
        <f t="shared" si="1"/>
        <v>2067</v>
      </c>
      <c r="BH10" s="146">
        <f t="shared" si="1"/>
        <v>2068</v>
      </c>
      <c r="BI10" s="146">
        <f t="shared" si="1"/>
        <v>2069</v>
      </c>
      <c r="BJ10" s="146">
        <f t="shared" si="1"/>
        <v>2070</v>
      </c>
      <c r="BK10" s="146">
        <f t="shared" si="1"/>
        <v>2071</v>
      </c>
      <c r="BL10" s="147">
        <f t="shared" si="1"/>
        <v>2072</v>
      </c>
      <c r="BM10" s="137"/>
      <c r="BN10" s="137"/>
      <c r="BO10" s="137"/>
      <c r="BP10" s="137"/>
      <c r="BQ10" s="137"/>
      <c r="BR10" s="137"/>
      <c r="BS10" s="137"/>
      <c r="BT10" s="137"/>
    </row>
    <row r="11" spans="2:72" s="4" customFormat="1" ht="15" customHeight="1" x14ac:dyDescent="0.35">
      <c r="B11" s="137"/>
      <c r="C11" s="148"/>
      <c r="D11" s="149"/>
      <c r="E11" s="145">
        <v>0</v>
      </c>
      <c r="F11" s="146">
        <f t="shared" ref="F11:AK11" si="2">E11+1</f>
        <v>1</v>
      </c>
      <c r="G11" s="146">
        <f t="shared" si="2"/>
        <v>2</v>
      </c>
      <c r="H11" s="146">
        <f t="shared" si="2"/>
        <v>3</v>
      </c>
      <c r="I11" s="146">
        <f t="shared" si="2"/>
        <v>4</v>
      </c>
      <c r="J11" s="146">
        <f t="shared" si="2"/>
        <v>5</v>
      </c>
      <c r="K11" s="146">
        <f t="shared" si="2"/>
        <v>6</v>
      </c>
      <c r="L11" s="146">
        <f t="shared" si="2"/>
        <v>7</v>
      </c>
      <c r="M11" s="146">
        <f t="shared" si="2"/>
        <v>8</v>
      </c>
      <c r="N11" s="146">
        <f t="shared" si="2"/>
        <v>9</v>
      </c>
      <c r="O11" s="146">
        <f t="shared" si="2"/>
        <v>10</v>
      </c>
      <c r="P11" s="146">
        <f t="shared" si="2"/>
        <v>11</v>
      </c>
      <c r="Q11" s="146">
        <f t="shared" si="2"/>
        <v>12</v>
      </c>
      <c r="R11" s="146">
        <f t="shared" si="2"/>
        <v>13</v>
      </c>
      <c r="S11" s="146">
        <f t="shared" si="2"/>
        <v>14</v>
      </c>
      <c r="T11" s="146">
        <f t="shared" si="2"/>
        <v>15</v>
      </c>
      <c r="U11" s="146">
        <f t="shared" si="2"/>
        <v>16</v>
      </c>
      <c r="V11" s="146">
        <f t="shared" si="2"/>
        <v>17</v>
      </c>
      <c r="W11" s="146">
        <f t="shared" si="2"/>
        <v>18</v>
      </c>
      <c r="X11" s="146">
        <f t="shared" si="2"/>
        <v>19</v>
      </c>
      <c r="Y11" s="146">
        <f t="shared" si="2"/>
        <v>20</v>
      </c>
      <c r="Z11" s="146">
        <f t="shared" si="2"/>
        <v>21</v>
      </c>
      <c r="AA11" s="146">
        <f t="shared" si="2"/>
        <v>22</v>
      </c>
      <c r="AB11" s="146">
        <f t="shared" si="2"/>
        <v>23</v>
      </c>
      <c r="AC11" s="146">
        <f t="shared" si="2"/>
        <v>24</v>
      </c>
      <c r="AD11" s="146">
        <f t="shared" si="2"/>
        <v>25</v>
      </c>
      <c r="AE11" s="146">
        <f t="shared" si="2"/>
        <v>26</v>
      </c>
      <c r="AF11" s="146">
        <f t="shared" si="2"/>
        <v>27</v>
      </c>
      <c r="AG11" s="146">
        <f t="shared" si="2"/>
        <v>28</v>
      </c>
      <c r="AH11" s="146">
        <f t="shared" si="2"/>
        <v>29</v>
      </c>
      <c r="AI11" s="146">
        <f t="shared" si="2"/>
        <v>30</v>
      </c>
      <c r="AJ11" s="146">
        <f t="shared" si="2"/>
        <v>31</v>
      </c>
      <c r="AK11" s="146">
        <f t="shared" si="2"/>
        <v>32</v>
      </c>
      <c r="AL11" s="146">
        <f t="shared" ref="AL11:BL11" si="3">AK11+1</f>
        <v>33</v>
      </c>
      <c r="AM11" s="146">
        <f t="shared" si="3"/>
        <v>34</v>
      </c>
      <c r="AN11" s="146">
        <f t="shared" si="3"/>
        <v>35</v>
      </c>
      <c r="AO11" s="146">
        <f t="shared" si="3"/>
        <v>36</v>
      </c>
      <c r="AP11" s="146">
        <f t="shared" si="3"/>
        <v>37</v>
      </c>
      <c r="AQ11" s="146">
        <f t="shared" si="3"/>
        <v>38</v>
      </c>
      <c r="AR11" s="146">
        <f t="shared" si="3"/>
        <v>39</v>
      </c>
      <c r="AS11" s="146">
        <f t="shared" si="3"/>
        <v>40</v>
      </c>
      <c r="AT11" s="146">
        <f t="shared" si="3"/>
        <v>41</v>
      </c>
      <c r="AU11" s="146">
        <f t="shared" si="3"/>
        <v>42</v>
      </c>
      <c r="AV11" s="146">
        <f t="shared" si="3"/>
        <v>43</v>
      </c>
      <c r="AW11" s="146">
        <f t="shared" si="3"/>
        <v>44</v>
      </c>
      <c r="AX11" s="146">
        <f t="shared" si="3"/>
        <v>45</v>
      </c>
      <c r="AY11" s="146">
        <f t="shared" si="3"/>
        <v>46</v>
      </c>
      <c r="AZ11" s="146">
        <f t="shared" si="3"/>
        <v>47</v>
      </c>
      <c r="BA11" s="146">
        <f t="shared" si="3"/>
        <v>48</v>
      </c>
      <c r="BB11" s="146">
        <f t="shared" si="3"/>
        <v>49</v>
      </c>
      <c r="BC11" s="146">
        <f t="shared" si="3"/>
        <v>50</v>
      </c>
      <c r="BD11" s="146">
        <f t="shared" si="3"/>
        <v>51</v>
      </c>
      <c r="BE11" s="146">
        <f t="shared" si="3"/>
        <v>52</v>
      </c>
      <c r="BF11" s="146">
        <f t="shared" si="3"/>
        <v>53</v>
      </c>
      <c r="BG11" s="146">
        <f t="shared" si="3"/>
        <v>54</v>
      </c>
      <c r="BH11" s="146">
        <f t="shared" si="3"/>
        <v>55</v>
      </c>
      <c r="BI11" s="146">
        <f t="shared" si="3"/>
        <v>56</v>
      </c>
      <c r="BJ11" s="146">
        <f t="shared" si="3"/>
        <v>57</v>
      </c>
      <c r="BK11" s="146">
        <f t="shared" si="3"/>
        <v>58</v>
      </c>
      <c r="BL11" s="147">
        <f t="shared" si="3"/>
        <v>59</v>
      </c>
      <c r="BM11" s="137"/>
      <c r="BN11" s="137"/>
      <c r="BO11" s="150"/>
      <c r="BP11" s="150"/>
      <c r="BQ11" s="150"/>
      <c r="BR11" s="150"/>
      <c r="BS11" s="150"/>
      <c r="BT11" s="150"/>
    </row>
    <row r="12" spans="2:72" s="4" customFormat="1" ht="15" customHeight="1" x14ac:dyDescent="0.35">
      <c r="B12" s="137"/>
      <c r="C12" s="151" t="s">
        <v>47</v>
      </c>
      <c r="D12" s="149"/>
      <c r="E12" s="152" t="s">
        <v>47</v>
      </c>
      <c r="F12" s="153" t="s">
        <v>47</v>
      </c>
      <c r="G12" s="153" t="s">
        <v>47</v>
      </c>
      <c r="H12" s="153" t="s">
        <v>47</v>
      </c>
      <c r="I12" s="153" t="s">
        <v>47</v>
      </c>
      <c r="J12" s="153" t="s">
        <v>47</v>
      </c>
      <c r="K12" s="153" t="s">
        <v>47</v>
      </c>
      <c r="L12" s="153" t="s">
        <v>47</v>
      </c>
      <c r="M12" s="153" t="s">
        <v>47</v>
      </c>
      <c r="N12" s="153" t="s">
        <v>47</v>
      </c>
      <c r="O12" s="153" t="s">
        <v>47</v>
      </c>
      <c r="P12" s="153" t="s">
        <v>47</v>
      </c>
      <c r="Q12" s="153" t="s">
        <v>47</v>
      </c>
      <c r="R12" s="153" t="s">
        <v>47</v>
      </c>
      <c r="S12" s="153" t="s">
        <v>47</v>
      </c>
      <c r="T12" s="153" t="s">
        <v>47</v>
      </c>
      <c r="U12" s="153" t="s">
        <v>47</v>
      </c>
      <c r="V12" s="153" t="s">
        <v>47</v>
      </c>
      <c r="W12" s="153" t="s">
        <v>47</v>
      </c>
      <c r="X12" s="153" t="s">
        <v>47</v>
      </c>
      <c r="Y12" s="153" t="s">
        <v>47</v>
      </c>
      <c r="Z12" s="153" t="s">
        <v>47</v>
      </c>
      <c r="AA12" s="153" t="s">
        <v>47</v>
      </c>
      <c r="AB12" s="153" t="s">
        <v>47</v>
      </c>
      <c r="AC12" s="153" t="s">
        <v>47</v>
      </c>
      <c r="AD12" s="153" t="s">
        <v>47</v>
      </c>
      <c r="AE12" s="153" t="s">
        <v>47</v>
      </c>
      <c r="AF12" s="153" t="s">
        <v>47</v>
      </c>
      <c r="AG12" s="153" t="s">
        <v>47</v>
      </c>
      <c r="AH12" s="153" t="s">
        <v>47</v>
      </c>
      <c r="AI12" s="153" t="s">
        <v>47</v>
      </c>
      <c r="AJ12" s="153" t="s">
        <v>47</v>
      </c>
      <c r="AK12" s="153" t="s">
        <v>47</v>
      </c>
      <c r="AL12" s="153" t="s">
        <v>47</v>
      </c>
      <c r="AM12" s="153" t="s">
        <v>47</v>
      </c>
      <c r="AN12" s="153" t="s">
        <v>47</v>
      </c>
      <c r="AO12" s="153" t="s">
        <v>47</v>
      </c>
      <c r="AP12" s="153" t="s">
        <v>47</v>
      </c>
      <c r="AQ12" s="153" t="s">
        <v>47</v>
      </c>
      <c r="AR12" s="153" t="s">
        <v>47</v>
      </c>
      <c r="AS12" s="153" t="s">
        <v>47</v>
      </c>
      <c r="AT12" s="153" t="s">
        <v>47</v>
      </c>
      <c r="AU12" s="153" t="s">
        <v>47</v>
      </c>
      <c r="AV12" s="153" t="s">
        <v>47</v>
      </c>
      <c r="AW12" s="153" t="s">
        <v>47</v>
      </c>
      <c r="AX12" s="153" t="s">
        <v>47</v>
      </c>
      <c r="AY12" s="153" t="s">
        <v>47</v>
      </c>
      <c r="AZ12" s="153" t="s">
        <v>47</v>
      </c>
      <c r="BA12" s="153" t="s">
        <v>47</v>
      </c>
      <c r="BB12" s="153" t="s">
        <v>47</v>
      </c>
      <c r="BC12" s="153" t="s">
        <v>47</v>
      </c>
      <c r="BD12" s="153" t="s">
        <v>47</v>
      </c>
      <c r="BE12" s="153" t="s">
        <v>47</v>
      </c>
      <c r="BF12" s="153" t="s">
        <v>47</v>
      </c>
      <c r="BG12" s="153" t="s">
        <v>47</v>
      </c>
      <c r="BH12" s="153" t="s">
        <v>47</v>
      </c>
      <c r="BI12" s="153" t="s">
        <v>47</v>
      </c>
      <c r="BJ12" s="153" t="s">
        <v>47</v>
      </c>
      <c r="BK12" s="153" t="s">
        <v>47</v>
      </c>
      <c r="BL12" s="154" t="s">
        <v>47</v>
      </c>
      <c r="BM12" s="137"/>
      <c r="BN12" s="137"/>
      <c r="BO12" s="150"/>
      <c r="BP12" s="150"/>
      <c r="BQ12" s="150"/>
      <c r="BR12" s="150"/>
      <c r="BS12" s="150"/>
      <c r="BT12" s="150"/>
    </row>
    <row r="13" spans="2:72" ht="15" customHeight="1" x14ac:dyDescent="0.35">
      <c r="C13" s="20"/>
      <c r="E13" s="6"/>
      <c r="BL13" s="24"/>
      <c r="BO13" s="262" t="s">
        <v>48</v>
      </c>
      <c r="BP13" s="262"/>
      <c r="BQ13" s="262"/>
      <c r="BR13" s="262"/>
      <c r="BS13" s="262"/>
      <c r="BT13" s="262"/>
    </row>
    <row r="14" spans="2:72" ht="15" customHeight="1" x14ac:dyDescent="0.35">
      <c r="B14" s="38" t="s">
        <v>49</v>
      </c>
      <c r="C14" s="21"/>
      <c r="D14" s="15"/>
      <c r="E14" s="31"/>
      <c r="F14" s="15"/>
      <c r="G14" s="15"/>
      <c r="H14" s="15"/>
      <c r="I14" s="15"/>
      <c r="J14" s="15"/>
      <c r="K14" s="15"/>
      <c r="L14" s="15"/>
      <c r="M14" s="15"/>
      <c r="N14" s="15"/>
      <c r="O14" s="15"/>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82"/>
      <c r="BO14" s="238" t="s">
        <v>50</v>
      </c>
      <c r="BP14" s="239"/>
      <c r="BQ14" s="239"/>
      <c r="BR14" s="239"/>
      <c r="BS14" s="239"/>
      <c r="BT14" s="240"/>
    </row>
    <row r="15" spans="2:72" ht="15" customHeight="1" x14ac:dyDescent="0.35">
      <c r="B15" s="17"/>
      <c r="C15" s="21"/>
      <c r="D15" s="15"/>
      <c r="E15" s="31"/>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82"/>
      <c r="BO15" s="241"/>
      <c r="BP15" s="242"/>
      <c r="BQ15" s="242"/>
      <c r="BR15" s="242"/>
      <c r="BS15" s="242"/>
      <c r="BT15" s="243"/>
    </row>
    <row r="16" spans="2:72" ht="15" customHeight="1" x14ac:dyDescent="0.35">
      <c r="B16" s="38" t="s">
        <v>51</v>
      </c>
      <c r="C16" s="21"/>
      <c r="D16" s="15"/>
      <c r="E16" s="31"/>
      <c r="F16" s="15"/>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82"/>
      <c r="BO16" s="244"/>
      <c r="BP16" s="245"/>
      <c r="BQ16" s="245"/>
      <c r="BR16" s="245"/>
      <c r="BS16" s="245"/>
      <c r="BT16" s="246"/>
    </row>
    <row r="17" spans="2:72" ht="15" customHeight="1" x14ac:dyDescent="0.35">
      <c r="B17" s="155" t="s">
        <v>52</v>
      </c>
      <c r="C17" s="21">
        <f>SUM(E17:BL17)</f>
        <v>0</v>
      </c>
      <c r="D17" s="15"/>
      <c r="E17" s="31"/>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82"/>
      <c r="BO17" s="235" t="s">
        <v>53</v>
      </c>
      <c r="BP17" s="236"/>
      <c r="BQ17" s="236"/>
      <c r="BR17" s="236"/>
      <c r="BS17" s="236"/>
      <c r="BT17" s="237"/>
    </row>
    <row r="18" spans="2:72" ht="15" customHeight="1" x14ac:dyDescent="0.35">
      <c r="B18" s="155" t="s">
        <v>54</v>
      </c>
      <c r="C18" s="21">
        <f>SUM(E18:BL18)</f>
        <v>0</v>
      </c>
      <c r="D18" s="15"/>
      <c r="E18" s="31"/>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82"/>
      <c r="BO18" s="228" t="s">
        <v>22</v>
      </c>
      <c r="BP18" s="223"/>
      <c r="BQ18" s="223"/>
      <c r="BR18" s="223"/>
      <c r="BS18" s="223"/>
      <c r="BT18" s="224"/>
    </row>
    <row r="19" spans="2:72" ht="15" customHeight="1" x14ac:dyDescent="0.35">
      <c r="B19" s="155" t="s">
        <v>55</v>
      </c>
      <c r="C19" s="21">
        <f>SUM(E19:BL19)</f>
        <v>0</v>
      </c>
      <c r="D19" s="15"/>
      <c r="E19" s="31"/>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82"/>
      <c r="BO19" s="228" t="s">
        <v>22</v>
      </c>
      <c r="BP19" s="223"/>
      <c r="BQ19" s="223"/>
      <c r="BR19" s="223"/>
      <c r="BS19" s="223"/>
      <c r="BT19" s="224"/>
    </row>
    <row r="20" spans="2:72" ht="15" customHeight="1" x14ac:dyDescent="0.35">
      <c r="B20" s="155"/>
      <c r="C20" s="21"/>
      <c r="D20" s="15"/>
      <c r="E20" s="31"/>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82"/>
      <c r="BO20" s="222" t="s">
        <v>56</v>
      </c>
      <c r="BP20" s="223"/>
      <c r="BQ20" s="223"/>
      <c r="BR20" s="223"/>
      <c r="BS20" s="223"/>
      <c r="BT20" s="224"/>
    </row>
    <row r="21" spans="2:72" ht="15" customHeight="1" x14ac:dyDescent="0.35">
      <c r="B21" s="39" t="s">
        <v>57</v>
      </c>
      <c r="C21" s="83">
        <f>SUM(C17:C19)</f>
        <v>0</v>
      </c>
      <c r="D21" s="84"/>
      <c r="E21" s="85">
        <f t="shared" ref="E21:AJ21" si="4">SUM(E17:E19)</f>
        <v>0</v>
      </c>
      <c r="F21" s="84">
        <f t="shared" si="4"/>
        <v>0</v>
      </c>
      <c r="G21" s="84">
        <f t="shared" si="4"/>
        <v>0</v>
      </c>
      <c r="H21" s="84">
        <f t="shared" si="4"/>
        <v>0</v>
      </c>
      <c r="I21" s="84">
        <f t="shared" si="4"/>
        <v>0</v>
      </c>
      <c r="J21" s="84">
        <f t="shared" si="4"/>
        <v>0</v>
      </c>
      <c r="K21" s="84">
        <f t="shared" si="4"/>
        <v>0</v>
      </c>
      <c r="L21" s="84">
        <f t="shared" si="4"/>
        <v>0</v>
      </c>
      <c r="M21" s="84">
        <f t="shared" si="4"/>
        <v>0</v>
      </c>
      <c r="N21" s="84">
        <f t="shared" si="4"/>
        <v>0</v>
      </c>
      <c r="O21" s="84">
        <f t="shared" si="4"/>
        <v>0</v>
      </c>
      <c r="P21" s="84">
        <f t="shared" si="4"/>
        <v>0</v>
      </c>
      <c r="Q21" s="84">
        <f t="shared" si="4"/>
        <v>0</v>
      </c>
      <c r="R21" s="84">
        <f t="shared" si="4"/>
        <v>0</v>
      </c>
      <c r="S21" s="84">
        <f t="shared" si="4"/>
        <v>0</v>
      </c>
      <c r="T21" s="84">
        <f t="shared" si="4"/>
        <v>0</v>
      </c>
      <c r="U21" s="84">
        <f t="shared" si="4"/>
        <v>0</v>
      </c>
      <c r="V21" s="84">
        <f t="shared" si="4"/>
        <v>0</v>
      </c>
      <c r="W21" s="84">
        <f t="shared" si="4"/>
        <v>0</v>
      </c>
      <c r="X21" s="84">
        <f t="shared" si="4"/>
        <v>0</v>
      </c>
      <c r="Y21" s="84">
        <f t="shared" si="4"/>
        <v>0</v>
      </c>
      <c r="Z21" s="84">
        <f t="shared" si="4"/>
        <v>0</v>
      </c>
      <c r="AA21" s="84">
        <f t="shared" si="4"/>
        <v>0</v>
      </c>
      <c r="AB21" s="84">
        <f t="shared" si="4"/>
        <v>0</v>
      </c>
      <c r="AC21" s="84">
        <f t="shared" si="4"/>
        <v>0</v>
      </c>
      <c r="AD21" s="84">
        <f t="shared" si="4"/>
        <v>0</v>
      </c>
      <c r="AE21" s="84">
        <f t="shared" si="4"/>
        <v>0</v>
      </c>
      <c r="AF21" s="84">
        <f t="shared" si="4"/>
        <v>0</v>
      </c>
      <c r="AG21" s="84">
        <f t="shared" si="4"/>
        <v>0</v>
      </c>
      <c r="AH21" s="84">
        <f t="shared" si="4"/>
        <v>0</v>
      </c>
      <c r="AI21" s="84">
        <f t="shared" si="4"/>
        <v>0</v>
      </c>
      <c r="AJ21" s="84">
        <f t="shared" si="4"/>
        <v>0</v>
      </c>
      <c r="AK21" s="84">
        <f t="shared" ref="AK21:BL21" si="5">SUM(AK17:AK19)</f>
        <v>0</v>
      </c>
      <c r="AL21" s="84">
        <f t="shared" si="5"/>
        <v>0</v>
      </c>
      <c r="AM21" s="84">
        <f t="shared" si="5"/>
        <v>0</v>
      </c>
      <c r="AN21" s="84">
        <f t="shared" si="5"/>
        <v>0</v>
      </c>
      <c r="AO21" s="84">
        <f t="shared" si="5"/>
        <v>0</v>
      </c>
      <c r="AP21" s="84">
        <f t="shared" si="5"/>
        <v>0</v>
      </c>
      <c r="AQ21" s="84">
        <f t="shared" si="5"/>
        <v>0</v>
      </c>
      <c r="AR21" s="84">
        <f t="shared" si="5"/>
        <v>0</v>
      </c>
      <c r="AS21" s="84">
        <f t="shared" si="5"/>
        <v>0</v>
      </c>
      <c r="AT21" s="84">
        <f t="shared" si="5"/>
        <v>0</v>
      </c>
      <c r="AU21" s="84">
        <f t="shared" si="5"/>
        <v>0</v>
      </c>
      <c r="AV21" s="84">
        <f t="shared" si="5"/>
        <v>0</v>
      </c>
      <c r="AW21" s="84">
        <f t="shared" si="5"/>
        <v>0</v>
      </c>
      <c r="AX21" s="84">
        <f t="shared" si="5"/>
        <v>0</v>
      </c>
      <c r="AY21" s="84">
        <f t="shared" si="5"/>
        <v>0</v>
      </c>
      <c r="AZ21" s="84">
        <f t="shared" si="5"/>
        <v>0</v>
      </c>
      <c r="BA21" s="84">
        <f t="shared" si="5"/>
        <v>0</v>
      </c>
      <c r="BB21" s="84">
        <f t="shared" si="5"/>
        <v>0</v>
      </c>
      <c r="BC21" s="84">
        <f t="shared" si="5"/>
        <v>0</v>
      </c>
      <c r="BD21" s="84">
        <f t="shared" si="5"/>
        <v>0</v>
      </c>
      <c r="BE21" s="84">
        <f t="shared" si="5"/>
        <v>0</v>
      </c>
      <c r="BF21" s="84">
        <f t="shared" si="5"/>
        <v>0</v>
      </c>
      <c r="BG21" s="84">
        <f t="shared" si="5"/>
        <v>0</v>
      </c>
      <c r="BH21" s="84">
        <f t="shared" si="5"/>
        <v>0</v>
      </c>
      <c r="BI21" s="84">
        <f t="shared" si="5"/>
        <v>0</v>
      </c>
      <c r="BJ21" s="84">
        <f t="shared" si="5"/>
        <v>0</v>
      </c>
      <c r="BK21" s="84">
        <f t="shared" si="5"/>
        <v>0</v>
      </c>
      <c r="BL21" s="86">
        <f t="shared" si="5"/>
        <v>0</v>
      </c>
      <c r="BO21" s="222" t="s">
        <v>56</v>
      </c>
      <c r="BP21" s="223"/>
      <c r="BQ21" s="223"/>
      <c r="BR21" s="223"/>
      <c r="BS21" s="223"/>
      <c r="BT21" s="224"/>
    </row>
    <row r="22" spans="2:72" ht="15" customHeight="1" x14ac:dyDescent="0.35">
      <c r="B22" s="18"/>
      <c r="C22" s="21"/>
      <c r="D22" s="15"/>
      <c r="E22" s="31"/>
      <c r="F22" s="15"/>
      <c r="G22" s="15"/>
      <c r="H22" s="15"/>
      <c r="I22" s="15"/>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82"/>
      <c r="BO22" s="222" t="s">
        <v>56</v>
      </c>
      <c r="BP22" s="223"/>
      <c r="BQ22" s="223"/>
      <c r="BR22" s="223"/>
      <c r="BS22" s="223"/>
      <c r="BT22" s="224"/>
    </row>
    <row r="23" spans="2:72" ht="15" customHeight="1" x14ac:dyDescent="0.35">
      <c r="B23" s="42" t="s">
        <v>58</v>
      </c>
      <c r="C23" s="21"/>
      <c r="D23" s="15"/>
      <c r="E23" s="31"/>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82"/>
      <c r="BO23" s="232" t="s">
        <v>56</v>
      </c>
      <c r="BP23" s="233"/>
      <c r="BQ23" s="233"/>
      <c r="BR23" s="233"/>
      <c r="BS23" s="233"/>
      <c r="BT23" s="234"/>
    </row>
    <row r="24" spans="2:72" ht="15" customHeight="1" x14ac:dyDescent="0.35">
      <c r="B24" s="18" t="s">
        <v>59</v>
      </c>
      <c r="C24" s="21">
        <f>SUM(E24:BL24)</f>
        <v>0</v>
      </c>
      <c r="D24" s="15"/>
      <c r="E24" s="31"/>
      <c r="F24" s="15"/>
      <c r="G24" s="15"/>
      <c r="H24" s="15"/>
      <c r="I24" s="15"/>
      <c r="J24" s="15"/>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82"/>
      <c r="BO24" s="228"/>
      <c r="BP24" s="223"/>
      <c r="BQ24" s="223"/>
      <c r="BR24" s="223"/>
      <c r="BS24" s="223"/>
      <c r="BT24" s="224"/>
    </row>
    <row r="25" spans="2:72" ht="15" customHeight="1" x14ac:dyDescent="0.35">
      <c r="B25" s="18" t="s">
        <v>60</v>
      </c>
      <c r="C25" s="21">
        <f>SUM(E25:BL25)</f>
        <v>0</v>
      </c>
      <c r="D25" s="15"/>
      <c r="E25" s="31"/>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82"/>
      <c r="BO25" s="228" t="s">
        <v>22</v>
      </c>
      <c r="BP25" s="223"/>
      <c r="BQ25" s="223"/>
      <c r="BR25" s="223"/>
      <c r="BS25" s="223"/>
      <c r="BT25" s="224"/>
    </row>
    <row r="26" spans="2:72" ht="15" customHeight="1" x14ac:dyDescent="0.35">
      <c r="B26" s="18" t="s">
        <v>61</v>
      </c>
      <c r="C26" s="21">
        <f>SUM(E26:BL26)</f>
        <v>0</v>
      </c>
      <c r="D26" s="15"/>
      <c r="E26" s="31"/>
      <c r="F26" s="15"/>
      <c r="G26" s="15"/>
      <c r="H26" s="15"/>
      <c r="I26" s="15"/>
      <c r="J26" s="15"/>
      <c r="K26" s="15"/>
      <c r="L26" s="15"/>
      <c r="M26" s="15"/>
      <c r="N26" s="15"/>
      <c r="O26" s="15"/>
      <c r="P26" s="15"/>
      <c r="Q26" s="15"/>
      <c r="R26" s="15"/>
      <c r="S26" s="15"/>
      <c r="T26" s="15"/>
      <c r="U26" s="15"/>
      <c r="V26" s="15"/>
      <c r="W26" s="15"/>
      <c r="X26" s="15"/>
      <c r="Y26" s="15"/>
      <c r="Z26" s="15"/>
      <c r="AA26" s="15"/>
      <c r="AB26" s="15"/>
      <c r="AC26" s="15"/>
      <c r="AD26" s="15"/>
      <c r="AE26" s="15"/>
      <c r="AF26" s="15"/>
      <c r="AG26" s="15"/>
      <c r="AH26" s="15"/>
      <c r="AI26" s="15"/>
      <c r="AJ26" s="15"/>
      <c r="AK26" s="15"/>
      <c r="AL26" s="15"/>
      <c r="AM26" s="15"/>
      <c r="AN26" s="15"/>
      <c r="AO26" s="15"/>
      <c r="AP26" s="15"/>
      <c r="AQ26" s="15"/>
      <c r="AR26" s="15"/>
      <c r="AS26" s="15"/>
      <c r="AT26" s="15"/>
      <c r="AU26" s="15"/>
      <c r="AV26" s="15"/>
      <c r="AW26" s="15"/>
      <c r="AX26" s="15"/>
      <c r="AY26" s="15"/>
      <c r="AZ26" s="15"/>
      <c r="BA26" s="15"/>
      <c r="BB26" s="15"/>
      <c r="BC26" s="15"/>
      <c r="BD26" s="15"/>
      <c r="BE26" s="15"/>
      <c r="BF26" s="15"/>
      <c r="BG26" s="15"/>
      <c r="BH26" s="15"/>
      <c r="BI26" s="15"/>
      <c r="BJ26" s="15"/>
      <c r="BK26" s="15"/>
      <c r="BL26" s="82"/>
      <c r="BO26" s="228" t="s">
        <v>22</v>
      </c>
      <c r="BP26" s="223"/>
      <c r="BQ26" s="223"/>
      <c r="BR26" s="223"/>
      <c r="BS26" s="223"/>
      <c r="BT26" s="224"/>
    </row>
    <row r="27" spans="2:72" ht="15" customHeight="1" x14ac:dyDescent="0.35">
      <c r="B27" s="18" t="s">
        <v>62</v>
      </c>
      <c r="C27" s="21">
        <f>SUM(E27:BL27)</f>
        <v>0</v>
      </c>
      <c r="D27" s="15"/>
      <c r="E27" s="31"/>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c r="AE27" s="15"/>
      <c r="AF27" s="15"/>
      <c r="AG27" s="15"/>
      <c r="AH27" s="15"/>
      <c r="AI27" s="15"/>
      <c r="AJ27" s="15"/>
      <c r="AK27" s="15"/>
      <c r="AL27" s="15"/>
      <c r="AM27" s="15"/>
      <c r="AN27" s="15"/>
      <c r="AO27" s="15"/>
      <c r="AP27" s="15"/>
      <c r="AQ27" s="15"/>
      <c r="AR27" s="15"/>
      <c r="AS27" s="15"/>
      <c r="AT27" s="15"/>
      <c r="AU27" s="15"/>
      <c r="AV27" s="15"/>
      <c r="AW27" s="15"/>
      <c r="AX27" s="15"/>
      <c r="AY27" s="15"/>
      <c r="AZ27" s="15"/>
      <c r="BA27" s="15"/>
      <c r="BB27" s="15"/>
      <c r="BC27" s="15"/>
      <c r="BD27" s="15"/>
      <c r="BE27" s="15"/>
      <c r="BF27" s="15"/>
      <c r="BG27" s="15"/>
      <c r="BH27" s="15"/>
      <c r="BI27" s="15"/>
      <c r="BJ27" s="15"/>
      <c r="BK27" s="15"/>
      <c r="BL27" s="82"/>
      <c r="BO27" s="228" t="s">
        <v>22</v>
      </c>
      <c r="BP27" s="223"/>
      <c r="BQ27" s="223"/>
      <c r="BR27" s="223"/>
      <c r="BS27" s="223"/>
      <c r="BT27" s="224"/>
    </row>
    <row r="28" spans="2:72" ht="15" customHeight="1" x14ac:dyDescent="0.35">
      <c r="B28" s="18"/>
      <c r="C28" s="21"/>
      <c r="D28" s="15"/>
      <c r="E28" s="31"/>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5"/>
      <c r="BG28" s="15"/>
      <c r="BH28" s="15"/>
      <c r="BI28" s="15"/>
      <c r="BJ28" s="15"/>
      <c r="BK28" s="15"/>
      <c r="BL28" s="82"/>
      <c r="BO28" s="222" t="s">
        <v>56</v>
      </c>
      <c r="BP28" s="223"/>
      <c r="BQ28" s="223"/>
      <c r="BR28" s="223"/>
      <c r="BS28" s="223"/>
      <c r="BT28" s="224"/>
    </row>
    <row r="29" spans="2:72" ht="15" customHeight="1" x14ac:dyDescent="0.35">
      <c r="B29" s="39" t="s">
        <v>63</v>
      </c>
      <c r="C29" s="156">
        <f>SUM(C24:C27)</f>
        <v>0</v>
      </c>
      <c r="D29" s="157"/>
      <c r="E29" s="158">
        <f t="shared" ref="E29:AJ29" si="6">SUM(E24:E27)</f>
        <v>0</v>
      </c>
      <c r="F29" s="157">
        <f t="shared" si="6"/>
        <v>0</v>
      </c>
      <c r="G29" s="157">
        <f t="shared" si="6"/>
        <v>0</v>
      </c>
      <c r="H29" s="157">
        <f t="shared" si="6"/>
        <v>0</v>
      </c>
      <c r="I29" s="157">
        <f t="shared" si="6"/>
        <v>0</v>
      </c>
      <c r="J29" s="157">
        <f t="shared" si="6"/>
        <v>0</v>
      </c>
      <c r="K29" s="157">
        <f t="shared" si="6"/>
        <v>0</v>
      </c>
      <c r="L29" s="157">
        <f t="shared" si="6"/>
        <v>0</v>
      </c>
      <c r="M29" s="157">
        <f t="shared" si="6"/>
        <v>0</v>
      </c>
      <c r="N29" s="157">
        <f t="shared" si="6"/>
        <v>0</v>
      </c>
      <c r="O29" s="157">
        <f t="shared" si="6"/>
        <v>0</v>
      </c>
      <c r="P29" s="157">
        <f t="shared" si="6"/>
        <v>0</v>
      </c>
      <c r="Q29" s="157">
        <f t="shared" si="6"/>
        <v>0</v>
      </c>
      <c r="R29" s="157">
        <f t="shared" si="6"/>
        <v>0</v>
      </c>
      <c r="S29" s="157">
        <f t="shared" si="6"/>
        <v>0</v>
      </c>
      <c r="T29" s="157">
        <f t="shared" si="6"/>
        <v>0</v>
      </c>
      <c r="U29" s="157">
        <f t="shared" si="6"/>
        <v>0</v>
      </c>
      <c r="V29" s="157">
        <f t="shared" si="6"/>
        <v>0</v>
      </c>
      <c r="W29" s="157">
        <f t="shared" si="6"/>
        <v>0</v>
      </c>
      <c r="X29" s="157">
        <f t="shared" si="6"/>
        <v>0</v>
      </c>
      <c r="Y29" s="157">
        <f t="shared" si="6"/>
        <v>0</v>
      </c>
      <c r="Z29" s="157">
        <f t="shared" si="6"/>
        <v>0</v>
      </c>
      <c r="AA29" s="157">
        <f t="shared" si="6"/>
        <v>0</v>
      </c>
      <c r="AB29" s="157">
        <f t="shared" si="6"/>
        <v>0</v>
      </c>
      <c r="AC29" s="157">
        <f t="shared" si="6"/>
        <v>0</v>
      </c>
      <c r="AD29" s="157">
        <f t="shared" si="6"/>
        <v>0</v>
      </c>
      <c r="AE29" s="157">
        <f t="shared" si="6"/>
        <v>0</v>
      </c>
      <c r="AF29" s="157">
        <f t="shared" si="6"/>
        <v>0</v>
      </c>
      <c r="AG29" s="157">
        <f t="shared" si="6"/>
        <v>0</v>
      </c>
      <c r="AH29" s="157">
        <f t="shared" si="6"/>
        <v>0</v>
      </c>
      <c r="AI29" s="157">
        <f t="shared" si="6"/>
        <v>0</v>
      </c>
      <c r="AJ29" s="157">
        <f t="shared" si="6"/>
        <v>0</v>
      </c>
      <c r="AK29" s="157">
        <f t="shared" ref="AK29:BL29" si="7">SUM(AK24:AK27)</f>
        <v>0</v>
      </c>
      <c r="AL29" s="157">
        <f t="shared" si="7"/>
        <v>0</v>
      </c>
      <c r="AM29" s="157">
        <f t="shared" si="7"/>
        <v>0</v>
      </c>
      <c r="AN29" s="157">
        <f t="shared" si="7"/>
        <v>0</v>
      </c>
      <c r="AO29" s="157">
        <f t="shared" si="7"/>
        <v>0</v>
      </c>
      <c r="AP29" s="157">
        <f t="shared" si="7"/>
        <v>0</v>
      </c>
      <c r="AQ29" s="157">
        <f t="shared" si="7"/>
        <v>0</v>
      </c>
      <c r="AR29" s="157">
        <f t="shared" si="7"/>
        <v>0</v>
      </c>
      <c r="AS29" s="157">
        <f t="shared" si="7"/>
        <v>0</v>
      </c>
      <c r="AT29" s="157">
        <f t="shared" si="7"/>
        <v>0</v>
      </c>
      <c r="AU29" s="157">
        <f t="shared" si="7"/>
        <v>0</v>
      </c>
      <c r="AV29" s="157">
        <f t="shared" si="7"/>
        <v>0</v>
      </c>
      <c r="AW29" s="157">
        <f t="shared" si="7"/>
        <v>0</v>
      </c>
      <c r="AX29" s="157">
        <f t="shared" si="7"/>
        <v>0</v>
      </c>
      <c r="AY29" s="157">
        <f t="shared" si="7"/>
        <v>0</v>
      </c>
      <c r="AZ29" s="157">
        <f t="shared" si="7"/>
        <v>0</v>
      </c>
      <c r="BA29" s="157">
        <f t="shared" si="7"/>
        <v>0</v>
      </c>
      <c r="BB29" s="157">
        <f t="shared" si="7"/>
        <v>0</v>
      </c>
      <c r="BC29" s="157">
        <f t="shared" si="7"/>
        <v>0</v>
      </c>
      <c r="BD29" s="157">
        <f t="shared" si="7"/>
        <v>0</v>
      </c>
      <c r="BE29" s="157">
        <f t="shared" si="7"/>
        <v>0</v>
      </c>
      <c r="BF29" s="157">
        <f t="shared" si="7"/>
        <v>0</v>
      </c>
      <c r="BG29" s="157">
        <f t="shared" si="7"/>
        <v>0</v>
      </c>
      <c r="BH29" s="157">
        <f t="shared" si="7"/>
        <v>0</v>
      </c>
      <c r="BI29" s="157">
        <f t="shared" si="7"/>
        <v>0</v>
      </c>
      <c r="BJ29" s="157">
        <f t="shared" si="7"/>
        <v>0</v>
      </c>
      <c r="BK29" s="157">
        <f t="shared" si="7"/>
        <v>0</v>
      </c>
      <c r="BL29" s="159">
        <f t="shared" si="7"/>
        <v>0</v>
      </c>
      <c r="BO29" s="222" t="s">
        <v>56</v>
      </c>
      <c r="BP29" s="223"/>
      <c r="BQ29" s="223"/>
      <c r="BR29" s="223"/>
      <c r="BS29" s="223"/>
      <c r="BT29" s="224"/>
    </row>
    <row r="30" spans="2:72" ht="15" customHeight="1" x14ac:dyDescent="0.35">
      <c r="B30" s="6"/>
      <c r="C30" s="21"/>
      <c r="D30" s="15"/>
      <c r="E30" s="31"/>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5"/>
      <c r="AO30" s="15"/>
      <c r="AP30" s="15"/>
      <c r="AQ30" s="15"/>
      <c r="AR30" s="15"/>
      <c r="AS30" s="15"/>
      <c r="AT30" s="15"/>
      <c r="AU30" s="15"/>
      <c r="AV30" s="15"/>
      <c r="AW30" s="15"/>
      <c r="AX30" s="15"/>
      <c r="AY30" s="15"/>
      <c r="AZ30" s="15"/>
      <c r="BA30" s="15"/>
      <c r="BB30" s="15"/>
      <c r="BC30" s="15"/>
      <c r="BD30" s="15"/>
      <c r="BE30" s="15"/>
      <c r="BF30" s="15"/>
      <c r="BG30" s="15"/>
      <c r="BH30" s="15"/>
      <c r="BI30" s="15"/>
      <c r="BJ30" s="15"/>
      <c r="BK30" s="15"/>
      <c r="BL30" s="82"/>
      <c r="BO30" s="228"/>
      <c r="BP30" s="223"/>
      <c r="BQ30" s="223"/>
      <c r="BR30" s="223"/>
      <c r="BS30" s="223"/>
      <c r="BT30" s="224"/>
    </row>
    <row r="31" spans="2:72" ht="15" customHeight="1" x14ac:dyDescent="0.35">
      <c r="B31" s="6"/>
      <c r="C31" s="21"/>
      <c r="D31" s="15"/>
      <c r="E31" s="31"/>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82"/>
      <c r="BO31" s="228"/>
      <c r="BP31" s="223"/>
      <c r="BQ31" s="223"/>
      <c r="BR31" s="223"/>
      <c r="BS31" s="223"/>
      <c r="BT31" s="224"/>
    </row>
    <row r="32" spans="2:72" ht="15" customHeight="1" x14ac:dyDescent="0.35">
      <c r="B32" s="38" t="s">
        <v>64</v>
      </c>
      <c r="C32" s="21"/>
      <c r="D32" s="15"/>
      <c r="E32" s="31"/>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5"/>
      <c r="AW32" s="15"/>
      <c r="AX32" s="15"/>
      <c r="AY32" s="15"/>
      <c r="AZ32" s="15"/>
      <c r="BA32" s="15"/>
      <c r="BB32" s="15"/>
      <c r="BC32" s="15"/>
      <c r="BD32" s="15"/>
      <c r="BE32" s="15"/>
      <c r="BF32" s="15"/>
      <c r="BG32" s="15"/>
      <c r="BH32" s="15"/>
      <c r="BI32" s="15"/>
      <c r="BJ32" s="15"/>
      <c r="BK32" s="15"/>
      <c r="BL32" s="82"/>
      <c r="BO32" s="229"/>
      <c r="BP32" s="230"/>
      <c r="BQ32" s="230"/>
      <c r="BR32" s="230"/>
      <c r="BS32" s="230"/>
      <c r="BT32" s="231"/>
    </row>
    <row r="33" spans="2:72" ht="15" customHeight="1" x14ac:dyDescent="0.35">
      <c r="B33" s="6" t="s">
        <v>65</v>
      </c>
      <c r="C33" s="21">
        <f>SUM(E33:BL33)</f>
        <v>0</v>
      </c>
      <c r="D33" s="15"/>
      <c r="E33" s="31"/>
      <c r="F33" s="15"/>
      <c r="G33" s="15"/>
      <c r="H33" s="15"/>
      <c r="I33" s="15"/>
      <c r="J33" s="15"/>
      <c r="K33" s="15"/>
      <c r="L33" s="15"/>
      <c r="M33" s="15"/>
      <c r="N33" s="15"/>
      <c r="O33" s="15"/>
      <c r="P33" s="15"/>
      <c r="Q33" s="15"/>
      <c r="R33" s="15"/>
      <c r="S33" s="15"/>
      <c r="T33" s="15"/>
      <c r="U33" s="15"/>
      <c r="V33" s="15"/>
      <c r="W33" s="15"/>
      <c r="X33" s="15"/>
      <c r="Y33" s="15"/>
      <c r="Z33" s="15"/>
      <c r="AA33" s="15"/>
      <c r="AB33" s="15"/>
      <c r="AC33" s="15"/>
      <c r="AD33" s="15"/>
      <c r="AE33" s="15"/>
      <c r="AF33" s="15"/>
      <c r="AG33" s="15"/>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5"/>
      <c r="BF33" s="15"/>
      <c r="BG33" s="15"/>
      <c r="BH33" s="15"/>
      <c r="BI33" s="15"/>
      <c r="BJ33" s="15"/>
      <c r="BK33" s="15"/>
      <c r="BL33" s="82"/>
      <c r="BO33" s="228" t="s">
        <v>22</v>
      </c>
      <c r="BP33" s="223"/>
      <c r="BQ33" s="223"/>
      <c r="BR33" s="223"/>
      <c r="BS33" s="223"/>
      <c r="BT33" s="224"/>
    </row>
    <row r="34" spans="2:72" ht="15" customHeight="1" x14ac:dyDescent="0.35">
      <c r="B34" s="6" t="s">
        <v>66</v>
      </c>
      <c r="C34" s="21">
        <f>SUM(E34:BL34)</f>
        <v>0</v>
      </c>
      <c r="D34" s="15"/>
      <c r="E34" s="31"/>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82"/>
      <c r="BO34" s="228" t="s">
        <v>22</v>
      </c>
      <c r="BP34" s="223"/>
      <c r="BQ34" s="223"/>
      <c r="BR34" s="223"/>
      <c r="BS34" s="223"/>
      <c r="BT34" s="224"/>
    </row>
    <row r="35" spans="2:72" ht="15" customHeight="1" x14ac:dyDescent="0.35">
      <c r="B35" s="6" t="s">
        <v>67</v>
      </c>
      <c r="C35" s="21">
        <f>SUM(E35:BL35)</f>
        <v>0</v>
      </c>
      <c r="D35" s="15"/>
      <c r="E35" s="31"/>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82"/>
      <c r="BO35" s="228" t="s">
        <v>22</v>
      </c>
      <c r="BP35" s="223"/>
      <c r="BQ35" s="223"/>
      <c r="BR35" s="223"/>
      <c r="BS35" s="223"/>
      <c r="BT35" s="224"/>
    </row>
    <row r="36" spans="2:72" ht="15" customHeight="1" x14ac:dyDescent="0.35">
      <c r="B36" s="6"/>
      <c r="C36" s="21"/>
      <c r="D36" s="15"/>
      <c r="E36" s="31"/>
      <c r="F36" s="15"/>
      <c r="G36" s="15"/>
      <c r="H36" s="15"/>
      <c r="I36" s="15"/>
      <c r="J36" s="15"/>
      <c r="K36" s="15"/>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82"/>
      <c r="BO36" s="222" t="s">
        <v>56</v>
      </c>
      <c r="BP36" s="223"/>
      <c r="BQ36" s="223"/>
      <c r="BR36" s="223"/>
      <c r="BS36" s="223"/>
      <c r="BT36" s="224"/>
    </row>
    <row r="37" spans="2:72" ht="15" customHeight="1" x14ac:dyDescent="0.35">
      <c r="B37" s="39" t="s">
        <v>68</v>
      </c>
      <c r="C37" s="83">
        <f>SUM(C33:C35)</f>
        <v>0</v>
      </c>
      <c r="D37" s="87"/>
      <c r="E37" s="88">
        <f t="shared" ref="E37:AJ37" si="8">SUM(E33:E35)</f>
        <v>0</v>
      </c>
      <c r="F37" s="89">
        <f t="shared" si="8"/>
        <v>0</v>
      </c>
      <c r="G37" s="89">
        <f t="shared" si="8"/>
        <v>0</v>
      </c>
      <c r="H37" s="89">
        <f t="shared" si="8"/>
        <v>0</v>
      </c>
      <c r="I37" s="89">
        <f t="shared" si="8"/>
        <v>0</v>
      </c>
      <c r="J37" s="89">
        <f t="shared" si="8"/>
        <v>0</v>
      </c>
      <c r="K37" s="89">
        <f t="shared" si="8"/>
        <v>0</v>
      </c>
      <c r="L37" s="89">
        <f t="shared" si="8"/>
        <v>0</v>
      </c>
      <c r="M37" s="89">
        <f t="shared" si="8"/>
        <v>0</v>
      </c>
      <c r="N37" s="89">
        <f t="shared" si="8"/>
        <v>0</v>
      </c>
      <c r="O37" s="89">
        <f t="shared" si="8"/>
        <v>0</v>
      </c>
      <c r="P37" s="89">
        <f t="shared" si="8"/>
        <v>0</v>
      </c>
      <c r="Q37" s="89">
        <f t="shared" si="8"/>
        <v>0</v>
      </c>
      <c r="R37" s="89">
        <f t="shared" si="8"/>
        <v>0</v>
      </c>
      <c r="S37" s="89">
        <f t="shared" si="8"/>
        <v>0</v>
      </c>
      <c r="T37" s="89">
        <f t="shared" si="8"/>
        <v>0</v>
      </c>
      <c r="U37" s="89">
        <f t="shared" si="8"/>
        <v>0</v>
      </c>
      <c r="V37" s="89">
        <f t="shared" si="8"/>
        <v>0</v>
      </c>
      <c r="W37" s="89">
        <f t="shared" si="8"/>
        <v>0</v>
      </c>
      <c r="X37" s="89">
        <f t="shared" si="8"/>
        <v>0</v>
      </c>
      <c r="Y37" s="89">
        <f t="shared" si="8"/>
        <v>0</v>
      </c>
      <c r="Z37" s="89">
        <f t="shared" si="8"/>
        <v>0</v>
      </c>
      <c r="AA37" s="89">
        <f t="shared" si="8"/>
        <v>0</v>
      </c>
      <c r="AB37" s="89">
        <f t="shared" si="8"/>
        <v>0</v>
      </c>
      <c r="AC37" s="89">
        <f t="shared" si="8"/>
        <v>0</v>
      </c>
      <c r="AD37" s="89">
        <f t="shared" si="8"/>
        <v>0</v>
      </c>
      <c r="AE37" s="89">
        <f t="shared" si="8"/>
        <v>0</v>
      </c>
      <c r="AF37" s="89">
        <f t="shared" si="8"/>
        <v>0</v>
      </c>
      <c r="AG37" s="89">
        <f t="shared" si="8"/>
        <v>0</v>
      </c>
      <c r="AH37" s="89">
        <f t="shared" si="8"/>
        <v>0</v>
      </c>
      <c r="AI37" s="89">
        <f t="shared" si="8"/>
        <v>0</v>
      </c>
      <c r="AJ37" s="89">
        <f t="shared" si="8"/>
        <v>0</v>
      </c>
      <c r="AK37" s="89">
        <f t="shared" ref="AK37:BL37" si="9">SUM(AK33:AK35)</f>
        <v>0</v>
      </c>
      <c r="AL37" s="89">
        <f t="shared" si="9"/>
        <v>0</v>
      </c>
      <c r="AM37" s="89">
        <f t="shared" si="9"/>
        <v>0</v>
      </c>
      <c r="AN37" s="89">
        <f t="shared" si="9"/>
        <v>0</v>
      </c>
      <c r="AO37" s="89">
        <f t="shared" si="9"/>
        <v>0</v>
      </c>
      <c r="AP37" s="89">
        <f t="shared" si="9"/>
        <v>0</v>
      </c>
      <c r="AQ37" s="89">
        <f t="shared" si="9"/>
        <v>0</v>
      </c>
      <c r="AR37" s="89">
        <f t="shared" si="9"/>
        <v>0</v>
      </c>
      <c r="AS37" s="89">
        <f t="shared" si="9"/>
        <v>0</v>
      </c>
      <c r="AT37" s="89">
        <f t="shared" si="9"/>
        <v>0</v>
      </c>
      <c r="AU37" s="89">
        <f t="shared" si="9"/>
        <v>0</v>
      </c>
      <c r="AV37" s="89">
        <f t="shared" si="9"/>
        <v>0</v>
      </c>
      <c r="AW37" s="89">
        <f t="shared" si="9"/>
        <v>0</v>
      </c>
      <c r="AX37" s="89">
        <f t="shared" si="9"/>
        <v>0</v>
      </c>
      <c r="AY37" s="89">
        <f t="shared" si="9"/>
        <v>0</v>
      </c>
      <c r="AZ37" s="89">
        <f t="shared" si="9"/>
        <v>0</v>
      </c>
      <c r="BA37" s="89">
        <f t="shared" si="9"/>
        <v>0</v>
      </c>
      <c r="BB37" s="89">
        <f t="shared" si="9"/>
        <v>0</v>
      </c>
      <c r="BC37" s="89">
        <f t="shared" si="9"/>
        <v>0</v>
      </c>
      <c r="BD37" s="89">
        <f t="shared" si="9"/>
        <v>0</v>
      </c>
      <c r="BE37" s="89">
        <f t="shared" si="9"/>
        <v>0</v>
      </c>
      <c r="BF37" s="89">
        <f t="shared" si="9"/>
        <v>0</v>
      </c>
      <c r="BG37" s="89">
        <f t="shared" si="9"/>
        <v>0</v>
      </c>
      <c r="BH37" s="89">
        <f t="shared" si="9"/>
        <v>0</v>
      </c>
      <c r="BI37" s="89">
        <f t="shared" si="9"/>
        <v>0</v>
      </c>
      <c r="BJ37" s="89">
        <f t="shared" si="9"/>
        <v>0</v>
      </c>
      <c r="BK37" s="89">
        <f t="shared" si="9"/>
        <v>0</v>
      </c>
      <c r="BL37" s="90">
        <f t="shared" si="9"/>
        <v>0</v>
      </c>
      <c r="BO37" s="222" t="s">
        <v>56</v>
      </c>
      <c r="BP37" s="223"/>
      <c r="BQ37" s="223"/>
      <c r="BR37" s="223"/>
      <c r="BS37" s="223"/>
      <c r="BT37" s="224"/>
    </row>
    <row r="38" spans="2:72" ht="15" customHeight="1" x14ac:dyDescent="0.35">
      <c r="B38" s="6"/>
      <c r="C38" s="21"/>
      <c r="D38" s="15"/>
      <c r="E38" s="31"/>
      <c r="F38" s="15"/>
      <c r="G38" s="15"/>
      <c r="H38" s="15"/>
      <c r="I38" s="15"/>
      <c r="J38" s="15"/>
      <c r="K38" s="15"/>
      <c r="L38" s="15"/>
      <c r="M38" s="15"/>
      <c r="N38" s="15"/>
      <c r="O38" s="15"/>
      <c r="P38" s="15"/>
      <c r="Q38" s="15"/>
      <c r="R38" s="15"/>
      <c r="S38" s="15"/>
      <c r="T38" s="15"/>
      <c r="U38" s="15"/>
      <c r="V38" s="15"/>
      <c r="W38" s="15"/>
      <c r="X38" s="15"/>
      <c r="Y38" s="15"/>
      <c r="Z38" s="15"/>
      <c r="AA38" s="15"/>
      <c r="AB38" s="15"/>
      <c r="AC38" s="15"/>
      <c r="AD38" s="15"/>
      <c r="AE38" s="15"/>
      <c r="AF38" s="15"/>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15"/>
      <c r="BH38" s="15"/>
      <c r="BI38" s="15"/>
      <c r="BJ38" s="15"/>
      <c r="BK38" s="15"/>
      <c r="BL38" s="82"/>
      <c r="BO38" s="222" t="s">
        <v>56</v>
      </c>
      <c r="BP38" s="223"/>
      <c r="BQ38" s="223"/>
      <c r="BR38" s="223"/>
      <c r="BS38" s="223"/>
      <c r="BT38" s="224"/>
    </row>
    <row r="39" spans="2:72" ht="15" customHeight="1" x14ac:dyDescent="0.35">
      <c r="B39" s="39" t="s">
        <v>69</v>
      </c>
      <c r="C39" s="83">
        <f>SUM(C21,C29,C37)</f>
        <v>0</v>
      </c>
      <c r="D39" s="84"/>
      <c r="E39" s="85">
        <f t="shared" ref="E39:AJ39" si="10">SUM(E21,E29,E37)</f>
        <v>0</v>
      </c>
      <c r="F39" s="84">
        <f t="shared" si="10"/>
        <v>0</v>
      </c>
      <c r="G39" s="84">
        <f t="shared" si="10"/>
        <v>0</v>
      </c>
      <c r="H39" s="84">
        <f t="shared" si="10"/>
        <v>0</v>
      </c>
      <c r="I39" s="84">
        <f t="shared" si="10"/>
        <v>0</v>
      </c>
      <c r="J39" s="84">
        <f t="shared" si="10"/>
        <v>0</v>
      </c>
      <c r="K39" s="84">
        <f t="shared" si="10"/>
        <v>0</v>
      </c>
      <c r="L39" s="84">
        <f t="shared" si="10"/>
        <v>0</v>
      </c>
      <c r="M39" s="84">
        <f t="shared" si="10"/>
        <v>0</v>
      </c>
      <c r="N39" s="84">
        <f t="shared" si="10"/>
        <v>0</v>
      </c>
      <c r="O39" s="84">
        <f t="shared" si="10"/>
        <v>0</v>
      </c>
      <c r="P39" s="84">
        <f t="shared" si="10"/>
        <v>0</v>
      </c>
      <c r="Q39" s="84">
        <f t="shared" si="10"/>
        <v>0</v>
      </c>
      <c r="R39" s="84">
        <f t="shared" si="10"/>
        <v>0</v>
      </c>
      <c r="S39" s="84">
        <f t="shared" si="10"/>
        <v>0</v>
      </c>
      <c r="T39" s="84">
        <f t="shared" si="10"/>
        <v>0</v>
      </c>
      <c r="U39" s="84">
        <f t="shared" si="10"/>
        <v>0</v>
      </c>
      <c r="V39" s="84">
        <f t="shared" si="10"/>
        <v>0</v>
      </c>
      <c r="W39" s="84">
        <f t="shared" si="10"/>
        <v>0</v>
      </c>
      <c r="X39" s="84">
        <f t="shared" si="10"/>
        <v>0</v>
      </c>
      <c r="Y39" s="84">
        <f t="shared" si="10"/>
        <v>0</v>
      </c>
      <c r="Z39" s="84">
        <f t="shared" si="10"/>
        <v>0</v>
      </c>
      <c r="AA39" s="84">
        <f t="shared" si="10"/>
        <v>0</v>
      </c>
      <c r="AB39" s="84">
        <f t="shared" si="10"/>
        <v>0</v>
      </c>
      <c r="AC39" s="84">
        <f t="shared" si="10"/>
        <v>0</v>
      </c>
      <c r="AD39" s="84">
        <f t="shared" si="10"/>
        <v>0</v>
      </c>
      <c r="AE39" s="84">
        <f t="shared" si="10"/>
        <v>0</v>
      </c>
      <c r="AF39" s="84">
        <f t="shared" si="10"/>
        <v>0</v>
      </c>
      <c r="AG39" s="84">
        <f t="shared" si="10"/>
        <v>0</v>
      </c>
      <c r="AH39" s="84">
        <f t="shared" si="10"/>
        <v>0</v>
      </c>
      <c r="AI39" s="84">
        <f t="shared" si="10"/>
        <v>0</v>
      </c>
      <c r="AJ39" s="84">
        <f t="shared" si="10"/>
        <v>0</v>
      </c>
      <c r="AK39" s="84">
        <f t="shared" ref="AK39:BL39" si="11">SUM(AK21,AK29,AK37)</f>
        <v>0</v>
      </c>
      <c r="AL39" s="84">
        <f t="shared" si="11"/>
        <v>0</v>
      </c>
      <c r="AM39" s="84">
        <f t="shared" si="11"/>
        <v>0</v>
      </c>
      <c r="AN39" s="84">
        <f t="shared" si="11"/>
        <v>0</v>
      </c>
      <c r="AO39" s="84">
        <f t="shared" si="11"/>
        <v>0</v>
      </c>
      <c r="AP39" s="84">
        <f t="shared" si="11"/>
        <v>0</v>
      </c>
      <c r="AQ39" s="84">
        <f t="shared" si="11"/>
        <v>0</v>
      </c>
      <c r="AR39" s="84">
        <f t="shared" si="11"/>
        <v>0</v>
      </c>
      <c r="AS39" s="84">
        <f t="shared" si="11"/>
        <v>0</v>
      </c>
      <c r="AT39" s="84">
        <f t="shared" si="11"/>
        <v>0</v>
      </c>
      <c r="AU39" s="84">
        <f t="shared" si="11"/>
        <v>0</v>
      </c>
      <c r="AV39" s="84">
        <f t="shared" si="11"/>
        <v>0</v>
      </c>
      <c r="AW39" s="84">
        <f t="shared" si="11"/>
        <v>0</v>
      </c>
      <c r="AX39" s="84">
        <f t="shared" si="11"/>
        <v>0</v>
      </c>
      <c r="AY39" s="84">
        <f t="shared" si="11"/>
        <v>0</v>
      </c>
      <c r="AZ39" s="84">
        <f t="shared" si="11"/>
        <v>0</v>
      </c>
      <c r="BA39" s="84">
        <f t="shared" si="11"/>
        <v>0</v>
      </c>
      <c r="BB39" s="84">
        <f t="shared" si="11"/>
        <v>0</v>
      </c>
      <c r="BC39" s="84">
        <f t="shared" si="11"/>
        <v>0</v>
      </c>
      <c r="BD39" s="84">
        <f t="shared" si="11"/>
        <v>0</v>
      </c>
      <c r="BE39" s="84">
        <f t="shared" si="11"/>
        <v>0</v>
      </c>
      <c r="BF39" s="84">
        <f t="shared" si="11"/>
        <v>0</v>
      </c>
      <c r="BG39" s="84">
        <f t="shared" si="11"/>
        <v>0</v>
      </c>
      <c r="BH39" s="84">
        <f t="shared" si="11"/>
        <v>0</v>
      </c>
      <c r="BI39" s="84">
        <f t="shared" si="11"/>
        <v>0</v>
      </c>
      <c r="BJ39" s="84">
        <f t="shared" si="11"/>
        <v>0</v>
      </c>
      <c r="BK39" s="84">
        <f t="shared" si="11"/>
        <v>0</v>
      </c>
      <c r="BL39" s="86">
        <f t="shared" si="11"/>
        <v>0</v>
      </c>
      <c r="BO39" s="222" t="s">
        <v>56</v>
      </c>
      <c r="BP39" s="223"/>
      <c r="BQ39" s="223"/>
      <c r="BR39" s="223"/>
      <c r="BS39" s="223"/>
      <c r="BT39" s="224"/>
    </row>
    <row r="40" spans="2:72" ht="15" customHeight="1" x14ac:dyDescent="0.35">
      <c r="B40" s="6"/>
      <c r="C40" s="21"/>
      <c r="D40" s="15"/>
      <c r="E40" s="31"/>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5"/>
      <c r="BK40" s="15"/>
      <c r="BL40" s="82"/>
      <c r="BO40" s="222" t="s">
        <v>56</v>
      </c>
      <c r="BP40" s="223"/>
      <c r="BQ40" s="223"/>
      <c r="BR40" s="223"/>
      <c r="BS40" s="223"/>
      <c r="BT40" s="224"/>
    </row>
    <row r="41" spans="2:72" ht="15" customHeight="1" x14ac:dyDescent="0.35">
      <c r="B41" s="16" t="s">
        <v>70</v>
      </c>
      <c r="C41" s="21">
        <f>SUM(E41:BL41)</f>
        <v>0</v>
      </c>
      <c r="D41" s="15"/>
      <c r="E41" s="25">
        <f t="shared" ref="E41:AJ41" si="12">E39*E48</f>
        <v>0</v>
      </c>
      <c r="F41" s="26">
        <f t="shared" si="12"/>
        <v>0</v>
      </c>
      <c r="G41" s="26">
        <f t="shared" si="12"/>
        <v>0</v>
      </c>
      <c r="H41" s="26">
        <f t="shared" si="12"/>
        <v>0</v>
      </c>
      <c r="I41" s="26">
        <f t="shared" si="12"/>
        <v>0</v>
      </c>
      <c r="J41" s="26">
        <f t="shared" si="12"/>
        <v>0</v>
      </c>
      <c r="K41" s="26">
        <f t="shared" si="12"/>
        <v>0</v>
      </c>
      <c r="L41" s="26">
        <f t="shared" si="12"/>
        <v>0</v>
      </c>
      <c r="M41" s="26">
        <f t="shared" si="12"/>
        <v>0</v>
      </c>
      <c r="N41" s="26">
        <f t="shared" si="12"/>
        <v>0</v>
      </c>
      <c r="O41" s="26">
        <f t="shared" si="12"/>
        <v>0</v>
      </c>
      <c r="P41" s="26">
        <f t="shared" si="12"/>
        <v>0</v>
      </c>
      <c r="Q41" s="26">
        <f t="shared" si="12"/>
        <v>0</v>
      </c>
      <c r="R41" s="26">
        <f t="shared" si="12"/>
        <v>0</v>
      </c>
      <c r="S41" s="26">
        <f t="shared" si="12"/>
        <v>0</v>
      </c>
      <c r="T41" s="26">
        <f t="shared" si="12"/>
        <v>0</v>
      </c>
      <c r="U41" s="26">
        <f t="shared" si="12"/>
        <v>0</v>
      </c>
      <c r="V41" s="26">
        <f t="shared" si="12"/>
        <v>0</v>
      </c>
      <c r="W41" s="26">
        <f t="shared" si="12"/>
        <v>0</v>
      </c>
      <c r="X41" s="26">
        <f t="shared" si="12"/>
        <v>0</v>
      </c>
      <c r="Y41" s="26">
        <f t="shared" si="12"/>
        <v>0</v>
      </c>
      <c r="Z41" s="26">
        <f t="shared" si="12"/>
        <v>0</v>
      </c>
      <c r="AA41" s="26">
        <f t="shared" si="12"/>
        <v>0</v>
      </c>
      <c r="AB41" s="26">
        <f t="shared" si="12"/>
        <v>0</v>
      </c>
      <c r="AC41" s="26">
        <f t="shared" si="12"/>
        <v>0</v>
      </c>
      <c r="AD41" s="26">
        <f t="shared" si="12"/>
        <v>0</v>
      </c>
      <c r="AE41" s="26">
        <f t="shared" si="12"/>
        <v>0</v>
      </c>
      <c r="AF41" s="26">
        <f t="shared" si="12"/>
        <v>0</v>
      </c>
      <c r="AG41" s="26">
        <f t="shared" si="12"/>
        <v>0</v>
      </c>
      <c r="AH41" s="26">
        <f t="shared" si="12"/>
        <v>0</v>
      </c>
      <c r="AI41" s="26">
        <f t="shared" si="12"/>
        <v>0</v>
      </c>
      <c r="AJ41" s="26">
        <f t="shared" si="12"/>
        <v>0</v>
      </c>
      <c r="AK41" s="26">
        <f t="shared" ref="AK41:BL41" si="13">AK39*AK48</f>
        <v>0</v>
      </c>
      <c r="AL41" s="26">
        <f t="shared" si="13"/>
        <v>0</v>
      </c>
      <c r="AM41" s="26">
        <f t="shared" si="13"/>
        <v>0</v>
      </c>
      <c r="AN41" s="26">
        <f t="shared" si="13"/>
        <v>0</v>
      </c>
      <c r="AO41" s="26">
        <f t="shared" si="13"/>
        <v>0</v>
      </c>
      <c r="AP41" s="26">
        <f t="shared" si="13"/>
        <v>0</v>
      </c>
      <c r="AQ41" s="26">
        <f t="shared" si="13"/>
        <v>0</v>
      </c>
      <c r="AR41" s="26">
        <f t="shared" si="13"/>
        <v>0</v>
      </c>
      <c r="AS41" s="26">
        <f t="shared" si="13"/>
        <v>0</v>
      </c>
      <c r="AT41" s="26">
        <f t="shared" si="13"/>
        <v>0</v>
      </c>
      <c r="AU41" s="26">
        <f t="shared" si="13"/>
        <v>0</v>
      </c>
      <c r="AV41" s="26">
        <f t="shared" si="13"/>
        <v>0</v>
      </c>
      <c r="AW41" s="26">
        <f t="shared" si="13"/>
        <v>0</v>
      </c>
      <c r="AX41" s="26">
        <f t="shared" si="13"/>
        <v>0</v>
      </c>
      <c r="AY41" s="26">
        <f t="shared" si="13"/>
        <v>0</v>
      </c>
      <c r="AZ41" s="26">
        <f t="shared" si="13"/>
        <v>0</v>
      </c>
      <c r="BA41" s="26">
        <f t="shared" si="13"/>
        <v>0</v>
      </c>
      <c r="BB41" s="26">
        <f t="shared" si="13"/>
        <v>0</v>
      </c>
      <c r="BC41" s="26">
        <f t="shared" si="13"/>
        <v>0</v>
      </c>
      <c r="BD41" s="26">
        <f t="shared" si="13"/>
        <v>0</v>
      </c>
      <c r="BE41" s="26">
        <f t="shared" si="13"/>
        <v>0</v>
      </c>
      <c r="BF41" s="26">
        <f t="shared" si="13"/>
        <v>0</v>
      </c>
      <c r="BG41" s="26">
        <f t="shared" si="13"/>
        <v>0</v>
      </c>
      <c r="BH41" s="26">
        <f t="shared" si="13"/>
        <v>0</v>
      </c>
      <c r="BI41" s="26">
        <f t="shared" si="13"/>
        <v>0</v>
      </c>
      <c r="BJ41" s="26">
        <f t="shared" si="13"/>
        <v>0</v>
      </c>
      <c r="BK41" s="26">
        <f t="shared" si="13"/>
        <v>0</v>
      </c>
      <c r="BL41" s="27">
        <f t="shared" si="13"/>
        <v>0</v>
      </c>
      <c r="BO41" s="225" t="s">
        <v>56</v>
      </c>
      <c r="BP41" s="226"/>
      <c r="BQ41" s="226"/>
      <c r="BR41" s="226"/>
      <c r="BS41" s="226"/>
      <c r="BT41" s="227"/>
    </row>
    <row r="42" spans="2:72" ht="15" customHeight="1" x14ac:dyDescent="0.35">
      <c r="B42" s="19"/>
      <c r="C42" s="20"/>
    </row>
    <row r="43" spans="2:72" ht="15" customHeight="1" x14ac:dyDescent="0.35">
      <c r="B43" s="131" t="s">
        <v>71</v>
      </c>
      <c r="C43" s="22">
        <f>SUM(E41:BL41)</f>
        <v>0</v>
      </c>
    </row>
    <row r="44" spans="2:72" ht="15" customHeight="1" x14ac:dyDescent="0.35">
      <c r="B44" s="132" t="s">
        <v>72</v>
      </c>
      <c r="C44" s="23">
        <f>$C$43/$C$52</f>
        <v>0</v>
      </c>
    </row>
    <row r="45" spans="2:72" ht="15" customHeight="1" x14ac:dyDescent="0.35">
      <c r="B45" s="10"/>
    </row>
    <row r="46" spans="2:72" ht="15" customHeight="1" x14ac:dyDescent="0.35">
      <c r="B46" s="10"/>
      <c r="E46">
        <f t="shared" ref="E46:AJ46" si="14">E11</f>
        <v>0</v>
      </c>
      <c r="F46">
        <f t="shared" si="14"/>
        <v>1</v>
      </c>
      <c r="G46">
        <f t="shared" si="14"/>
        <v>2</v>
      </c>
      <c r="H46">
        <f t="shared" si="14"/>
        <v>3</v>
      </c>
      <c r="I46">
        <f t="shared" si="14"/>
        <v>4</v>
      </c>
      <c r="J46">
        <f t="shared" si="14"/>
        <v>5</v>
      </c>
      <c r="K46">
        <f t="shared" si="14"/>
        <v>6</v>
      </c>
      <c r="L46">
        <f t="shared" si="14"/>
        <v>7</v>
      </c>
      <c r="M46">
        <f t="shared" si="14"/>
        <v>8</v>
      </c>
      <c r="N46">
        <f t="shared" si="14"/>
        <v>9</v>
      </c>
      <c r="O46">
        <f t="shared" si="14"/>
        <v>10</v>
      </c>
      <c r="P46">
        <f t="shared" si="14"/>
        <v>11</v>
      </c>
      <c r="Q46">
        <f t="shared" si="14"/>
        <v>12</v>
      </c>
      <c r="R46">
        <f t="shared" si="14"/>
        <v>13</v>
      </c>
      <c r="S46">
        <f t="shared" si="14"/>
        <v>14</v>
      </c>
      <c r="T46">
        <f t="shared" si="14"/>
        <v>15</v>
      </c>
      <c r="U46">
        <f t="shared" si="14"/>
        <v>16</v>
      </c>
      <c r="V46">
        <f t="shared" si="14"/>
        <v>17</v>
      </c>
      <c r="W46">
        <f t="shared" si="14"/>
        <v>18</v>
      </c>
      <c r="X46">
        <f t="shared" si="14"/>
        <v>19</v>
      </c>
      <c r="Y46">
        <f t="shared" si="14"/>
        <v>20</v>
      </c>
      <c r="Z46">
        <f t="shared" si="14"/>
        <v>21</v>
      </c>
      <c r="AA46">
        <f t="shared" si="14"/>
        <v>22</v>
      </c>
      <c r="AB46">
        <f t="shared" si="14"/>
        <v>23</v>
      </c>
      <c r="AC46">
        <f t="shared" si="14"/>
        <v>24</v>
      </c>
      <c r="AD46">
        <f t="shared" si="14"/>
        <v>25</v>
      </c>
      <c r="AE46">
        <f t="shared" si="14"/>
        <v>26</v>
      </c>
      <c r="AF46">
        <f t="shared" si="14"/>
        <v>27</v>
      </c>
      <c r="AG46">
        <f t="shared" si="14"/>
        <v>28</v>
      </c>
      <c r="AH46">
        <f t="shared" si="14"/>
        <v>29</v>
      </c>
      <c r="AI46">
        <f t="shared" si="14"/>
        <v>30</v>
      </c>
      <c r="AJ46">
        <f t="shared" si="14"/>
        <v>31</v>
      </c>
      <c r="AK46">
        <f t="shared" ref="AK46:BL46" si="15">AK11</f>
        <v>32</v>
      </c>
      <c r="AL46">
        <f t="shared" si="15"/>
        <v>33</v>
      </c>
      <c r="AM46">
        <f t="shared" si="15"/>
        <v>34</v>
      </c>
      <c r="AN46">
        <f t="shared" si="15"/>
        <v>35</v>
      </c>
      <c r="AO46">
        <f t="shared" si="15"/>
        <v>36</v>
      </c>
      <c r="AP46">
        <f t="shared" si="15"/>
        <v>37</v>
      </c>
      <c r="AQ46">
        <f t="shared" si="15"/>
        <v>38</v>
      </c>
      <c r="AR46">
        <f t="shared" si="15"/>
        <v>39</v>
      </c>
      <c r="AS46">
        <f t="shared" si="15"/>
        <v>40</v>
      </c>
      <c r="AT46">
        <f t="shared" si="15"/>
        <v>41</v>
      </c>
      <c r="AU46">
        <f t="shared" si="15"/>
        <v>42</v>
      </c>
      <c r="AV46">
        <f t="shared" si="15"/>
        <v>43</v>
      </c>
      <c r="AW46">
        <f t="shared" si="15"/>
        <v>44</v>
      </c>
      <c r="AX46">
        <f t="shared" si="15"/>
        <v>45</v>
      </c>
      <c r="AY46">
        <f t="shared" si="15"/>
        <v>46</v>
      </c>
      <c r="AZ46">
        <f t="shared" si="15"/>
        <v>47</v>
      </c>
      <c r="BA46">
        <f t="shared" si="15"/>
        <v>48</v>
      </c>
      <c r="BB46">
        <f t="shared" si="15"/>
        <v>49</v>
      </c>
      <c r="BC46">
        <f t="shared" si="15"/>
        <v>50</v>
      </c>
      <c r="BD46">
        <f t="shared" si="15"/>
        <v>51</v>
      </c>
      <c r="BE46">
        <f t="shared" si="15"/>
        <v>52</v>
      </c>
      <c r="BF46">
        <f t="shared" si="15"/>
        <v>53</v>
      </c>
      <c r="BG46">
        <f t="shared" si="15"/>
        <v>54</v>
      </c>
      <c r="BH46">
        <f t="shared" si="15"/>
        <v>55</v>
      </c>
      <c r="BI46">
        <f t="shared" si="15"/>
        <v>56</v>
      </c>
      <c r="BJ46">
        <f t="shared" si="15"/>
        <v>57</v>
      </c>
      <c r="BK46">
        <f t="shared" si="15"/>
        <v>58</v>
      </c>
      <c r="BL46">
        <f t="shared" si="15"/>
        <v>59</v>
      </c>
    </row>
    <row r="47" spans="2:72" ht="15" customHeight="1" x14ac:dyDescent="0.35">
      <c r="B47" s="9" t="s">
        <v>73</v>
      </c>
      <c r="E47" s="28">
        <v>3.5000000000000003E-2</v>
      </c>
      <c r="F47" s="28">
        <v>3.5000000000000003E-2</v>
      </c>
      <c r="G47" s="28">
        <v>3.5000000000000003E-2</v>
      </c>
      <c r="H47" s="28">
        <v>3.5000000000000003E-2</v>
      </c>
      <c r="I47" s="28">
        <v>3.5000000000000003E-2</v>
      </c>
      <c r="J47" s="28">
        <v>3.5000000000000003E-2</v>
      </c>
      <c r="K47" s="28">
        <v>3.5000000000000003E-2</v>
      </c>
      <c r="L47" s="28">
        <v>3.5000000000000003E-2</v>
      </c>
      <c r="M47" s="28">
        <v>3.5000000000000003E-2</v>
      </c>
      <c r="N47" s="28">
        <v>3.5000000000000003E-2</v>
      </c>
      <c r="O47" s="28">
        <v>3.5000000000000003E-2</v>
      </c>
      <c r="P47" s="28">
        <v>3.5000000000000003E-2</v>
      </c>
      <c r="Q47" s="28">
        <v>3.5000000000000003E-2</v>
      </c>
      <c r="R47" s="28">
        <v>3.5000000000000003E-2</v>
      </c>
      <c r="S47" s="28">
        <v>3.5000000000000003E-2</v>
      </c>
      <c r="T47" s="28">
        <v>3.5000000000000003E-2</v>
      </c>
      <c r="U47" s="28">
        <v>3.5000000000000003E-2</v>
      </c>
      <c r="V47" s="28">
        <v>3.5000000000000003E-2</v>
      </c>
      <c r="W47" s="28">
        <v>3.5000000000000003E-2</v>
      </c>
      <c r="X47" s="28">
        <v>3.5000000000000003E-2</v>
      </c>
      <c r="Y47" s="28">
        <v>3.5000000000000003E-2</v>
      </c>
      <c r="Z47" s="28">
        <v>3.5000000000000003E-2</v>
      </c>
      <c r="AA47" s="28">
        <v>3.5000000000000003E-2</v>
      </c>
      <c r="AB47" s="28">
        <v>3.5000000000000003E-2</v>
      </c>
      <c r="AC47" s="28">
        <v>3.5000000000000003E-2</v>
      </c>
      <c r="AD47" s="28">
        <v>3.5000000000000003E-2</v>
      </c>
      <c r="AE47" s="28">
        <v>3.5000000000000003E-2</v>
      </c>
      <c r="AF47" s="28">
        <v>3.5000000000000003E-2</v>
      </c>
      <c r="AG47" s="28">
        <v>3.5000000000000003E-2</v>
      </c>
      <c r="AH47" s="28">
        <v>3.5000000000000003E-2</v>
      </c>
      <c r="AI47" s="28">
        <v>3.5000000000000003E-2</v>
      </c>
      <c r="AJ47" s="29">
        <v>0.03</v>
      </c>
      <c r="AK47" s="29">
        <v>0.03</v>
      </c>
      <c r="AL47" s="29">
        <v>0.03</v>
      </c>
      <c r="AM47" s="29">
        <v>0.03</v>
      </c>
      <c r="AN47" s="29">
        <v>0.03</v>
      </c>
      <c r="AO47" s="29">
        <v>0.03</v>
      </c>
      <c r="AP47" s="29">
        <v>0.03</v>
      </c>
      <c r="AQ47" s="29">
        <v>0.03</v>
      </c>
      <c r="AR47" s="29">
        <v>0.03</v>
      </c>
      <c r="AS47" s="29">
        <v>0.03</v>
      </c>
      <c r="AT47" s="29">
        <v>0.03</v>
      </c>
      <c r="AU47" s="29">
        <v>0.03</v>
      </c>
      <c r="AV47" s="29">
        <v>0.03</v>
      </c>
      <c r="AW47" s="29">
        <v>0.03</v>
      </c>
      <c r="AX47" s="29">
        <v>0.03</v>
      </c>
      <c r="AY47" s="29">
        <v>0.03</v>
      </c>
      <c r="AZ47" s="29">
        <v>0.03</v>
      </c>
      <c r="BA47" s="29">
        <v>0.03</v>
      </c>
      <c r="BB47" s="29">
        <v>0.03</v>
      </c>
      <c r="BC47" s="29">
        <v>0.03</v>
      </c>
      <c r="BD47" s="29">
        <v>0.03</v>
      </c>
      <c r="BE47" s="29">
        <v>0.03</v>
      </c>
      <c r="BF47" s="29">
        <v>0.03</v>
      </c>
      <c r="BG47" s="29">
        <v>0.03</v>
      </c>
      <c r="BH47" s="29">
        <v>0.03</v>
      </c>
      <c r="BI47" s="29">
        <v>0.03</v>
      </c>
      <c r="BJ47" s="29">
        <v>0.03</v>
      </c>
      <c r="BK47" s="29">
        <v>0.03</v>
      </c>
      <c r="BL47" s="29">
        <v>0.03</v>
      </c>
    </row>
    <row r="48" spans="2:72" ht="15" customHeight="1" x14ac:dyDescent="0.35">
      <c r="B48" s="9" t="s">
        <v>74</v>
      </c>
      <c r="E48" s="11">
        <f t="shared" ref="E48:AI48" si="16">1/((1+E47)^E11)</f>
        <v>1</v>
      </c>
      <c r="F48" s="11">
        <f t="shared" si="16"/>
        <v>0.96618357487922713</v>
      </c>
      <c r="G48" s="11">
        <f t="shared" si="16"/>
        <v>0.93351070036640305</v>
      </c>
      <c r="H48" s="11">
        <f t="shared" si="16"/>
        <v>0.90194270566802237</v>
      </c>
      <c r="I48" s="11">
        <f t="shared" si="16"/>
        <v>0.87144222769857238</v>
      </c>
      <c r="J48" s="11">
        <f t="shared" si="16"/>
        <v>0.84197316685852419</v>
      </c>
      <c r="K48" s="11">
        <f t="shared" si="16"/>
        <v>0.81350064430775282</v>
      </c>
      <c r="L48" s="11">
        <f t="shared" si="16"/>
        <v>0.78599096068381913</v>
      </c>
      <c r="M48" s="11">
        <f t="shared" si="16"/>
        <v>0.75941155621625056</v>
      </c>
      <c r="N48" s="11">
        <f t="shared" si="16"/>
        <v>0.73373097218961414</v>
      </c>
      <c r="O48" s="11">
        <f t="shared" si="16"/>
        <v>0.70891881370977217</v>
      </c>
      <c r="P48" s="11">
        <f t="shared" si="16"/>
        <v>0.68494571372924851</v>
      </c>
      <c r="Q48" s="11">
        <f t="shared" si="16"/>
        <v>0.66178329828912896</v>
      </c>
      <c r="R48" s="11">
        <f t="shared" si="16"/>
        <v>0.63940415293635666</v>
      </c>
      <c r="S48" s="11">
        <f t="shared" si="16"/>
        <v>0.61778179027667302</v>
      </c>
      <c r="T48" s="11">
        <f t="shared" si="16"/>
        <v>0.59689061862480497</v>
      </c>
      <c r="U48" s="11">
        <f t="shared" si="16"/>
        <v>0.57670591171478747</v>
      </c>
      <c r="V48" s="11">
        <f t="shared" si="16"/>
        <v>0.55720377943457733</v>
      </c>
      <c r="W48" s="11">
        <f t="shared" si="16"/>
        <v>0.53836113955031628</v>
      </c>
      <c r="X48" s="11">
        <f t="shared" si="16"/>
        <v>0.52015569038677911</v>
      </c>
      <c r="Y48" s="11">
        <f t="shared" si="16"/>
        <v>0.50256588443167061</v>
      </c>
      <c r="Z48" s="11">
        <f t="shared" si="16"/>
        <v>0.48557090283253213</v>
      </c>
      <c r="AA48" s="11">
        <f t="shared" si="16"/>
        <v>0.46915063075606966</v>
      </c>
      <c r="AB48" s="11">
        <f t="shared" si="16"/>
        <v>0.45328563358074364</v>
      </c>
      <c r="AC48" s="11">
        <f t="shared" si="16"/>
        <v>0.43795713389443841</v>
      </c>
      <c r="AD48" s="11">
        <f t="shared" si="16"/>
        <v>0.42314698926998884</v>
      </c>
      <c r="AE48" s="11">
        <f t="shared" si="16"/>
        <v>0.40883767079225974</v>
      </c>
      <c r="AF48" s="11">
        <f t="shared" si="16"/>
        <v>0.39501224231136206</v>
      </c>
      <c r="AG48" s="11">
        <f t="shared" si="16"/>
        <v>0.38165434039745127</v>
      </c>
      <c r="AH48" s="11">
        <f t="shared" si="16"/>
        <v>0.36874815497338298</v>
      </c>
      <c r="AI48" s="11">
        <f t="shared" si="16"/>
        <v>0.35627841060230236</v>
      </c>
      <c r="AJ48" s="11">
        <f t="shared" ref="AJ48:BL48" si="17">+AI48/(1+AJ47)</f>
        <v>0.3459013695167984</v>
      </c>
      <c r="AK48" s="11">
        <f t="shared" si="17"/>
        <v>0.33582657234640623</v>
      </c>
      <c r="AL48" s="11">
        <f t="shared" si="17"/>
        <v>0.32604521587029728</v>
      </c>
      <c r="AM48" s="11">
        <f t="shared" si="17"/>
        <v>0.31654875327213328</v>
      </c>
      <c r="AN48" s="11">
        <f t="shared" si="17"/>
        <v>0.30732888667197406</v>
      </c>
      <c r="AO48" s="11">
        <f t="shared" si="17"/>
        <v>0.29837755987570297</v>
      </c>
      <c r="AP48" s="11">
        <f t="shared" si="17"/>
        <v>0.28968695133563394</v>
      </c>
      <c r="AQ48" s="11">
        <f t="shared" si="17"/>
        <v>0.28124946731614947</v>
      </c>
      <c r="AR48" s="11">
        <f t="shared" si="17"/>
        <v>0.27305773525839755</v>
      </c>
      <c r="AS48" s="11">
        <f t="shared" si="17"/>
        <v>0.26510459733825004</v>
      </c>
      <c r="AT48" s="11">
        <f t="shared" si="17"/>
        <v>0.25738310421189325</v>
      </c>
      <c r="AU48" s="11">
        <f t="shared" si="17"/>
        <v>0.24988650894358569</v>
      </c>
      <c r="AV48" s="11">
        <f t="shared" si="17"/>
        <v>0.24260826111027736</v>
      </c>
      <c r="AW48" s="11">
        <f t="shared" si="17"/>
        <v>0.23554200107793918</v>
      </c>
      <c r="AX48" s="11">
        <f t="shared" si="17"/>
        <v>0.22868155444460114</v>
      </c>
      <c r="AY48" s="11">
        <f t="shared" si="17"/>
        <v>0.22202092664524381</v>
      </c>
      <c r="AZ48" s="11">
        <f t="shared" si="17"/>
        <v>0.21555429771382895</v>
      </c>
      <c r="BA48" s="11">
        <f t="shared" si="17"/>
        <v>0.20927601719789218</v>
      </c>
      <c r="BB48" s="11">
        <f t="shared" si="17"/>
        <v>0.20318059922125453</v>
      </c>
      <c r="BC48" s="11">
        <f t="shared" si="17"/>
        <v>0.19726271769053838</v>
      </c>
      <c r="BD48" s="11">
        <f t="shared" si="17"/>
        <v>0.1915172016412994</v>
      </c>
      <c r="BE48" s="11">
        <f t="shared" si="17"/>
        <v>0.18593903071970816</v>
      </c>
      <c r="BF48" s="11">
        <f t="shared" si="17"/>
        <v>0.18052333079583316</v>
      </c>
      <c r="BG48" s="11">
        <f t="shared" si="17"/>
        <v>0.17526536970469239</v>
      </c>
      <c r="BH48" s="11">
        <f t="shared" si="17"/>
        <v>0.17016055311135184</v>
      </c>
      <c r="BI48" s="11">
        <f t="shared" si="17"/>
        <v>0.16520442049645809</v>
      </c>
      <c r="BJ48" s="11">
        <f t="shared" si="17"/>
        <v>0.16039264125869718</v>
      </c>
      <c r="BK48" s="11">
        <f t="shared" si="17"/>
        <v>0.15572101093077395</v>
      </c>
      <c r="BL48" s="11">
        <f t="shared" si="17"/>
        <v>0.15118544750560578</v>
      </c>
    </row>
    <row r="49" spans="2:80" ht="15" customHeight="1" x14ac:dyDescent="0.35">
      <c r="B49" s="9" t="s">
        <v>75</v>
      </c>
      <c r="E49" s="13">
        <f>E48</f>
        <v>1</v>
      </c>
      <c r="F49" s="13">
        <f t="shared" ref="F49:AK49" si="18">+F48+E49</f>
        <v>1.9661835748792271</v>
      </c>
      <c r="G49" s="13">
        <f t="shared" si="18"/>
        <v>2.8996942752456301</v>
      </c>
      <c r="H49" s="13">
        <f t="shared" si="18"/>
        <v>3.8016369809136523</v>
      </c>
      <c r="I49" s="13">
        <f t="shared" si="18"/>
        <v>4.6730792086122248</v>
      </c>
      <c r="J49" s="13">
        <f t="shared" si="18"/>
        <v>5.5150523754707486</v>
      </c>
      <c r="K49" s="13">
        <f t="shared" si="18"/>
        <v>6.3285530197785018</v>
      </c>
      <c r="L49" s="13">
        <f t="shared" si="18"/>
        <v>7.1145439804623205</v>
      </c>
      <c r="M49" s="13">
        <f t="shared" si="18"/>
        <v>7.8739555366785714</v>
      </c>
      <c r="N49" s="13">
        <f t="shared" si="18"/>
        <v>8.607686508868186</v>
      </c>
      <c r="O49" s="13">
        <f t="shared" si="18"/>
        <v>9.3166053225779581</v>
      </c>
      <c r="P49" s="13">
        <f t="shared" si="18"/>
        <v>10.001551036307207</v>
      </c>
      <c r="Q49" s="13">
        <f t="shared" si="18"/>
        <v>10.663334334596335</v>
      </c>
      <c r="R49" s="13">
        <f t="shared" si="18"/>
        <v>11.302738487532691</v>
      </c>
      <c r="S49" s="13">
        <f t="shared" si="18"/>
        <v>11.920520277809365</v>
      </c>
      <c r="T49" s="13">
        <f t="shared" si="18"/>
        <v>12.517410896434169</v>
      </c>
      <c r="U49" s="13">
        <f t="shared" si="18"/>
        <v>13.094116808148957</v>
      </c>
      <c r="V49" s="13">
        <f t="shared" si="18"/>
        <v>13.651320587583534</v>
      </c>
      <c r="W49" s="13">
        <f t="shared" si="18"/>
        <v>14.18968172713385</v>
      </c>
      <c r="X49" s="13">
        <f t="shared" si="18"/>
        <v>14.70983741752063</v>
      </c>
      <c r="Y49" s="13">
        <f t="shared" si="18"/>
        <v>15.2124033019523</v>
      </c>
      <c r="Z49" s="13">
        <f t="shared" si="18"/>
        <v>15.697974204784831</v>
      </c>
      <c r="AA49" s="13">
        <f t="shared" si="18"/>
        <v>16.1671248355409</v>
      </c>
      <c r="AB49" s="13">
        <f t="shared" si="18"/>
        <v>16.620410469121644</v>
      </c>
      <c r="AC49" s="13">
        <f t="shared" si="18"/>
        <v>17.058367603016084</v>
      </c>
      <c r="AD49" s="13">
        <f t="shared" si="18"/>
        <v>17.481514592286072</v>
      </c>
      <c r="AE49" s="13">
        <f t="shared" si="18"/>
        <v>17.890352263078331</v>
      </c>
      <c r="AF49" s="13">
        <f t="shared" si="18"/>
        <v>18.285364505389694</v>
      </c>
      <c r="AG49" s="13">
        <f t="shared" si="18"/>
        <v>18.667018845787144</v>
      </c>
      <c r="AH49" s="13">
        <f t="shared" si="18"/>
        <v>19.035767000760526</v>
      </c>
      <c r="AI49" s="13">
        <f t="shared" si="18"/>
        <v>19.39204541136283</v>
      </c>
      <c r="AJ49" s="13">
        <f t="shared" si="18"/>
        <v>19.737946780879629</v>
      </c>
      <c r="AK49" s="13">
        <f t="shared" si="18"/>
        <v>20.073773353226034</v>
      </c>
      <c r="AL49" s="13">
        <f t="shared" ref="AL49:BL49" si="19">+AL48+AK49</f>
        <v>20.399818569096333</v>
      </c>
      <c r="AM49" s="13">
        <f t="shared" si="19"/>
        <v>20.716367322368466</v>
      </c>
      <c r="AN49" s="13">
        <f t="shared" si="19"/>
        <v>21.023696209040441</v>
      </c>
      <c r="AO49" s="13">
        <f t="shared" si="19"/>
        <v>21.322073768916145</v>
      </c>
      <c r="AP49" s="13">
        <f t="shared" si="19"/>
        <v>21.61176072025178</v>
      </c>
      <c r="AQ49" s="13">
        <f t="shared" si="19"/>
        <v>21.893010187567931</v>
      </c>
      <c r="AR49" s="13">
        <f t="shared" si="19"/>
        <v>22.166067922826329</v>
      </c>
      <c r="AS49" s="13">
        <f t="shared" si="19"/>
        <v>22.43117252016458</v>
      </c>
      <c r="AT49" s="13">
        <f t="shared" si="19"/>
        <v>22.688555624376473</v>
      </c>
      <c r="AU49" s="13">
        <f t="shared" si="19"/>
        <v>22.938442133320059</v>
      </c>
      <c r="AV49" s="13">
        <f t="shared" si="19"/>
        <v>23.181050394430336</v>
      </c>
      <c r="AW49" s="13">
        <f t="shared" si="19"/>
        <v>23.416592395508275</v>
      </c>
      <c r="AX49" s="13">
        <f t="shared" si="19"/>
        <v>23.645273949952877</v>
      </c>
      <c r="AY49" s="13">
        <f t="shared" si="19"/>
        <v>23.86729487659812</v>
      </c>
      <c r="AZ49" s="13">
        <f t="shared" si="19"/>
        <v>24.082849174311949</v>
      </c>
      <c r="BA49" s="13">
        <f t="shared" si="19"/>
        <v>24.292125191509843</v>
      </c>
      <c r="BB49" s="13">
        <f t="shared" si="19"/>
        <v>24.495305790731098</v>
      </c>
      <c r="BC49" s="13">
        <f t="shared" si="19"/>
        <v>24.692568508421637</v>
      </c>
      <c r="BD49" s="13">
        <f t="shared" si="19"/>
        <v>24.884085710062937</v>
      </c>
      <c r="BE49" s="13">
        <f t="shared" si="19"/>
        <v>25.070024740782646</v>
      </c>
      <c r="BF49" s="13">
        <f t="shared" si="19"/>
        <v>25.250548071578478</v>
      </c>
      <c r="BG49" s="13">
        <f t="shared" si="19"/>
        <v>25.425813441283172</v>
      </c>
      <c r="BH49" s="13">
        <f t="shared" si="19"/>
        <v>25.595973994394523</v>
      </c>
      <c r="BI49" s="13">
        <f t="shared" si="19"/>
        <v>25.761178414890981</v>
      </c>
      <c r="BJ49" s="13">
        <f t="shared" si="19"/>
        <v>25.921571056149677</v>
      </c>
      <c r="BK49" s="13">
        <f t="shared" si="19"/>
        <v>26.07729206708045</v>
      </c>
      <c r="BL49" s="13">
        <f t="shared" si="19"/>
        <v>26.228477514586054</v>
      </c>
    </row>
    <row r="50" spans="2:80" ht="15" customHeight="1" x14ac:dyDescent="0.35">
      <c r="B50" s="149" t="s">
        <v>76</v>
      </c>
      <c r="C50" s="2">
        <f>$C$7</f>
        <v>0</v>
      </c>
      <c r="E50" s="13"/>
      <c r="F50" s="13"/>
      <c r="G50" s="13"/>
      <c r="H50" s="13"/>
      <c r="I50" s="13"/>
      <c r="J50" s="13"/>
      <c r="K50" s="13"/>
      <c r="L50" s="13"/>
      <c r="M50" s="13"/>
      <c r="N50" s="13"/>
      <c r="O50" s="13"/>
      <c r="P50" s="13"/>
      <c r="Q50" s="13"/>
      <c r="R50" s="13"/>
      <c r="S50" s="13"/>
      <c r="T50" s="13"/>
      <c r="U50" s="13"/>
      <c r="V50" s="13"/>
      <c r="W50" s="13"/>
      <c r="X50" s="13"/>
      <c r="Y50" s="13"/>
      <c r="Z50" s="13"/>
      <c r="AA50" s="13"/>
      <c r="AB50" s="13"/>
      <c r="AC50" s="13"/>
      <c r="AD50" s="13"/>
      <c r="AE50" s="13"/>
      <c r="AF50" s="13"/>
      <c r="AG50" s="13"/>
      <c r="AH50" s="13"/>
      <c r="AI50" s="13"/>
      <c r="AJ50" s="13"/>
      <c r="AK50" s="13"/>
      <c r="AL50" s="13"/>
      <c r="AM50" s="13"/>
      <c r="AN50" s="13"/>
      <c r="AO50" s="13"/>
      <c r="AP50" s="13"/>
      <c r="AQ50" s="13"/>
      <c r="AR50" s="13"/>
      <c r="AS50" s="13"/>
      <c r="AT50" s="13"/>
      <c r="AU50" s="13"/>
      <c r="AV50" s="13"/>
      <c r="AW50" s="13"/>
      <c r="AX50" s="13"/>
      <c r="AY50" s="13"/>
      <c r="AZ50" s="13"/>
      <c r="BA50" s="13"/>
      <c r="BB50" s="13"/>
      <c r="BC50" s="13"/>
      <c r="BD50" s="13"/>
      <c r="BE50" s="13"/>
      <c r="BF50" s="13"/>
      <c r="BG50" s="13"/>
      <c r="BH50" s="13"/>
      <c r="BI50" s="13"/>
      <c r="BJ50" s="13"/>
      <c r="BK50" s="13"/>
      <c r="BL50" s="13"/>
    </row>
    <row r="51" spans="2:80" ht="15" customHeight="1" x14ac:dyDescent="0.35">
      <c r="B51" s="149" t="s">
        <v>77</v>
      </c>
      <c r="E51" s="13">
        <v>1</v>
      </c>
      <c r="F51" s="13" t="str">
        <f t="shared" ref="F51:AK51" si="20">IF($C$50&gt;F46, F48, "")</f>
        <v/>
      </c>
      <c r="G51" s="13" t="str">
        <f t="shared" si="20"/>
        <v/>
      </c>
      <c r="H51" s="13" t="str">
        <f t="shared" si="20"/>
        <v/>
      </c>
      <c r="I51" s="13" t="str">
        <f t="shared" si="20"/>
        <v/>
      </c>
      <c r="J51" s="13" t="str">
        <f t="shared" si="20"/>
        <v/>
      </c>
      <c r="K51" s="13" t="str">
        <f t="shared" si="20"/>
        <v/>
      </c>
      <c r="L51" s="13" t="str">
        <f t="shared" si="20"/>
        <v/>
      </c>
      <c r="M51" s="13" t="str">
        <f t="shared" si="20"/>
        <v/>
      </c>
      <c r="N51" s="13" t="str">
        <f t="shared" si="20"/>
        <v/>
      </c>
      <c r="O51" s="13" t="str">
        <f t="shared" si="20"/>
        <v/>
      </c>
      <c r="P51" s="13" t="str">
        <f t="shared" si="20"/>
        <v/>
      </c>
      <c r="Q51" s="13" t="str">
        <f t="shared" si="20"/>
        <v/>
      </c>
      <c r="R51" s="13" t="str">
        <f t="shared" si="20"/>
        <v/>
      </c>
      <c r="S51" s="13" t="str">
        <f t="shared" si="20"/>
        <v/>
      </c>
      <c r="T51" s="13" t="str">
        <f t="shared" si="20"/>
        <v/>
      </c>
      <c r="U51" s="13" t="str">
        <f t="shared" si="20"/>
        <v/>
      </c>
      <c r="V51" s="13" t="str">
        <f t="shared" si="20"/>
        <v/>
      </c>
      <c r="W51" s="13" t="str">
        <f t="shared" si="20"/>
        <v/>
      </c>
      <c r="X51" s="13" t="str">
        <f t="shared" si="20"/>
        <v/>
      </c>
      <c r="Y51" s="13" t="str">
        <f t="shared" si="20"/>
        <v/>
      </c>
      <c r="Z51" s="13" t="str">
        <f t="shared" si="20"/>
        <v/>
      </c>
      <c r="AA51" s="13" t="str">
        <f t="shared" si="20"/>
        <v/>
      </c>
      <c r="AB51" s="13" t="str">
        <f t="shared" si="20"/>
        <v/>
      </c>
      <c r="AC51" s="13" t="str">
        <f t="shared" si="20"/>
        <v/>
      </c>
      <c r="AD51" s="13" t="str">
        <f t="shared" si="20"/>
        <v/>
      </c>
      <c r="AE51" s="13" t="str">
        <f t="shared" si="20"/>
        <v/>
      </c>
      <c r="AF51" s="13" t="str">
        <f t="shared" si="20"/>
        <v/>
      </c>
      <c r="AG51" s="13" t="str">
        <f t="shared" si="20"/>
        <v/>
      </c>
      <c r="AH51" s="13" t="str">
        <f t="shared" si="20"/>
        <v/>
      </c>
      <c r="AI51" s="13" t="str">
        <f t="shared" si="20"/>
        <v/>
      </c>
      <c r="AJ51" s="13" t="str">
        <f t="shared" si="20"/>
        <v/>
      </c>
      <c r="AK51" s="13" t="str">
        <f t="shared" si="20"/>
        <v/>
      </c>
      <c r="AL51" s="13" t="str">
        <f t="shared" ref="AL51:BL51" si="21">IF($C$50&gt;AL46, AL48, "")</f>
        <v/>
      </c>
      <c r="AM51" s="13" t="str">
        <f t="shared" si="21"/>
        <v/>
      </c>
      <c r="AN51" s="13" t="str">
        <f t="shared" si="21"/>
        <v/>
      </c>
      <c r="AO51" s="13" t="str">
        <f t="shared" si="21"/>
        <v/>
      </c>
      <c r="AP51" s="13" t="str">
        <f t="shared" si="21"/>
        <v/>
      </c>
      <c r="AQ51" s="13" t="str">
        <f t="shared" si="21"/>
        <v/>
      </c>
      <c r="AR51" s="13" t="str">
        <f t="shared" si="21"/>
        <v/>
      </c>
      <c r="AS51" s="13" t="str">
        <f t="shared" si="21"/>
        <v/>
      </c>
      <c r="AT51" s="13" t="str">
        <f t="shared" si="21"/>
        <v/>
      </c>
      <c r="AU51" s="13" t="str">
        <f t="shared" si="21"/>
        <v/>
      </c>
      <c r="AV51" s="13" t="str">
        <f t="shared" si="21"/>
        <v/>
      </c>
      <c r="AW51" s="13" t="str">
        <f t="shared" si="21"/>
        <v/>
      </c>
      <c r="AX51" s="13" t="str">
        <f t="shared" si="21"/>
        <v/>
      </c>
      <c r="AY51" s="13" t="str">
        <f t="shared" si="21"/>
        <v/>
      </c>
      <c r="AZ51" s="13" t="str">
        <f t="shared" si="21"/>
        <v/>
      </c>
      <c r="BA51" s="13" t="str">
        <f t="shared" si="21"/>
        <v/>
      </c>
      <c r="BB51" s="13" t="str">
        <f t="shared" si="21"/>
        <v/>
      </c>
      <c r="BC51" s="13" t="str">
        <f t="shared" si="21"/>
        <v/>
      </c>
      <c r="BD51" s="13" t="str">
        <f t="shared" si="21"/>
        <v/>
      </c>
      <c r="BE51" s="13" t="str">
        <f t="shared" si="21"/>
        <v/>
      </c>
      <c r="BF51" s="13" t="str">
        <f t="shared" si="21"/>
        <v/>
      </c>
      <c r="BG51" s="13" t="str">
        <f t="shared" si="21"/>
        <v/>
      </c>
      <c r="BH51" s="13" t="str">
        <f t="shared" si="21"/>
        <v/>
      </c>
      <c r="BI51" s="13" t="str">
        <f t="shared" si="21"/>
        <v/>
      </c>
      <c r="BJ51" s="13" t="str">
        <f t="shared" si="21"/>
        <v/>
      </c>
      <c r="BK51" s="13" t="str">
        <f t="shared" si="21"/>
        <v/>
      </c>
      <c r="BL51" s="13" t="str">
        <f t="shared" si="21"/>
        <v/>
      </c>
    </row>
    <row r="52" spans="2:80" ht="15" customHeight="1" x14ac:dyDescent="0.35">
      <c r="B52" s="149" t="s">
        <v>78</v>
      </c>
      <c r="C52" s="32">
        <f>SUM(E51:BL51)</f>
        <v>1</v>
      </c>
      <c r="E52" s="13"/>
      <c r="F52" s="13"/>
      <c r="G52" s="13"/>
      <c r="H52" s="13"/>
      <c r="I52" s="13"/>
      <c r="J52" s="13"/>
      <c r="K52" s="13"/>
      <c r="L52" s="13"/>
      <c r="M52" s="13"/>
      <c r="N52" s="13"/>
      <c r="O52" s="13"/>
      <c r="P52" s="13"/>
      <c r="Q52" s="13"/>
      <c r="R52" s="13"/>
      <c r="S52" s="13"/>
      <c r="T52" s="13"/>
      <c r="U52" s="13"/>
      <c r="V52" s="13"/>
      <c r="W52" s="13"/>
      <c r="X52" s="13"/>
      <c r="Y52" s="13"/>
      <c r="Z52" s="13"/>
      <c r="AA52" s="13"/>
      <c r="AB52" s="13"/>
      <c r="AC52" s="13"/>
      <c r="AD52" s="13"/>
      <c r="AE52" s="13"/>
      <c r="AF52" s="13"/>
      <c r="AG52" s="13"/>
      <c r="AH52" s="13"/>
      <c r="AI52" s="13"/>
      <c r="AJ52" s="13"/>
      <c r="AK52" s="13"/>
      <c r="AL52" s="13"/>
      <c r="AM52" s="13"/>
      <c r="AN52" s="13"/>
      <c r="AO52" s="13"/>
      <c r="AP52" s="13"/>
      <c r="AQ52" s="13"/>
      <c r="AR52" s="13"/>
      <c r="AS52" s="13"/>
      <c r="AT52" s="13"/>
      <c r="AU52" s="13"/>
      <c r="AV52" s="13"/>
      <c r="AW52" s="13"/>
      <c r="AX52" s="13"/>
      <c r="AY52" s="13"/>
      <c r="AZ52" s="13"/>
      <c r="BA52" s="13"/>
      <c r="BB52" s="13"/>
      <c r="BC52" s="13"/>
      <c r="BD52" s="13"/>
      <c r="BE52" s="13"/>
      <c r="BF52" s="13"/>
      <c r="BG52" s="13"/>
      <c r="BH52" s="13"/>
      <c r="BI52" s="13"/>
      <c r="BJ52" s="13"/>
      <c r="BK52" s="13"/>
      <c r="BL52" s="13"/>
    </row>
    <row r="53" spans="2:80" ht="15" customHeight="1" x14ac:dyDescent="0.35">
      <c r="B53" s="9"/>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c r="BJ53" s="13"/>
      <c r="BK53" s="13"/>
      <c r="BL53" s="13"/>
    </row>
    <row r="54" spans="2:80" ht="15" customHeight="1" x14ac:dyDescent="0.35">
      <c r="E54" s="7"/>
      <c r="F54" s="14"/>
      <c r="G54" s="14"/>
      <c r="H54" s="14"/>
      <c r="I54" s="14"/>
      <c r="J54" s="14"/>
      <c r="K54" s="14"/>
      <c r="L54" s="14"/>
      <c r="M54" s="14"/>
      <c r="N54" s="14"/>
      <c r="O54" s="14"/>
      <c r="P54" s="14"/>
      <c r="Q54" s="14"/>
      <c r="R54" s="14"/>
      <c r="S54" s="14"/>
      <c r="T54" s="14"/>
      <c r="U54" s="14"/>
      <c r="V54" s="14"/>
      <c r="W54" s="14"/>
      <c r="X54" s="14"/>
      <c r="Y54" s="14"/>
      <c r="Z54" s="14"/>
      <c r="AA54" s="14"/>
      <c r="AB54" s="14"/>
      <c r="AC54" s="14"/>
      <c r="AD54" s="14"/>
      <c r="AE54" s="14"/>
      <c r="AF54" s="14"/>
      <c r="AG54" s="14"/>
      <c r="AH54" s="14"/>
      <c r="AI54" s="14"/>
      <c r="AJ54" s="14"/>
      <c r="AK54" s="14"/>
      <c r="AL54" s="14"/>
      <c r="AM54" s="14"/>
      <c r="AN54" s="14"/>
      <c r="AO54" s="14"/>
      <c r="AP54" s="14"/>
      <c r="AQ54" s="14"/>
      <c r="AR54" s="14"/>
      <c r="AS54" s="14"/>
      <c r="AT54" s="14"/>
      <c r="AU54" s="14"/>
      <c r="AV54" s="14"/>
      <c r="AW54" s="14"/>
      <c r="AX54" s="14"/>
      <c r="AY54" s="14"/>
      <c r="AZ54" s="14"/>
      <c r="BA54" s="14"/>
      <c r="BB54" s="14"/>
      <c r="BC54" s="14"/>
      <c r="BD54" s="14"/>
      <c r="BE54" s="14"/>
      <c r="BF54" s="14"/>
      <c r="BG54" s="14"/>
      <c r="BH54" s="14"/>
      <c r="BI54" s="14"/>
      <c r="BJ54" s="14"/>
      <c r="BK54" s="14"/>
      <c r="BL54" s="14"/>
      <c r="BM54" s="14"/>
      <c r="BN54" s="14"/>
      <c r="BU54" s="14"/>
      <c r="BV54" s="14"/>
      <c r="BW54" s="14"/>
      <c r="BX54" s="14"/>
      <c r="BY54" s="14"/>
      <c r="BZ54" s="14"/>
      <c r="CA54" s="14"/>
      <c r="CB54" s="14"/>
    </row>
    <row r="55" spans="2:80" ht="15" customHeight="1" x14ac:dyDescent="0.35">
      <c r="B55" s="9" t="s">
        <v>79</v>
      </c>
      <c r="C55" s="32">
        <f>SUM(E55:BL55)</f>
        <v>0</v>
      </c>
      <c r="E55" s="15">
        <f t="shared" ref="E55:AJ55" si="22">(E39-E25)*E48</f>
        <v>0</v>
      </c>
      <c r="F55" s="15">
        <f t="shared" si="22"/>
        <v>0</v>
      </c>
      <c r="G55" s="15">
        <f t="shared" si="22"/>
        <v>0</v>
      </c>
      <c r="H55" s="15">
        <f t="shared" si="22"/>
        <v>0</v>
      </c>
      <c r="I55" s="15">
        <f t="shared" si="22"/>
        <v>0</v>
      </c>
      <c r="J55" s="15">
        <f t="shared" si="22"/>
        <v>0</v>
      </c>
      <c r="K55" s="15">
        <f t="shared" si="22"/>
        <v>0</v>
      </c>
      <c r="L55" s="15">
        <f t="shared" si="22"/>
        <v>0</v>
      </c>
      <c r="M55" s="15">
        <f t="shared" si="22"/>
        <v>0</v>
      </c>
      <c r="N55" s="15">
        <f t="shared" si="22"/>
        <v>0</v>
      </c>
      <c r="O55" s="15">
        <f t="shared" si="22"/>
        <v>0</v>
      </c>
      <c r="P55" s="15">
        <f t="shared" si="22"/>
        <v>0</v>
      </c>
      <c r="Q55" s="15">
        <f t="shared" si="22"/>
        <v>0</v>
      </c>
      <c r="R55" s="15">
        <f t="shared" si="22"/>
        <v>0</v>
      </c>
      <c r="S55" s="15">
        <f t="shared" si="22"/>
        <v>0</v>
      </c>
      <c r="T55" s="15">
        <f t="shared" si="22"/>
        <v>0</v>
      </c>
      <c r="U55" s="15">
        <f t="shared" si="22"/>
        <v>0</v>
      </c>
      <c r="V55" s="15">
        <f t="shared" si="22"/>
        <v>0</v>
      </c>
      <c r="W55" s="15">
        <f t="shared" si="22"/>
        <v>0</v>
      </c>
      <c r="X55" s="15">
        <f t="shared" si="22"/>
        <v>0</v>
      </c>
      <c r="Y55" s="15">
        <f t="shared" si="22"/>
        <v>0</v>
      </c>
      <c r="Z55" s="15">
        <f t="shared" si="22"/>
        <v>0</v>
      </c>
      <c r="AA55" s="15">
        <f t="shared" si="22"/>
        <v>0</v>
      </c>
      <c r="AB55" s="15">
        <f t="shared" si="22"/>
        <v>0</v>
      </c>
      <c r="AC55" s="15">
        <f t="shared" si="22"/>
        <v>0</v>
      </c>
      <c r="AD55" s="15">
        <f t="shared" si="22"/>
        <v>0</v>
      </c>
      <c r="AE55" s="15">
        <f t="shared" si="22"/>
        <v>0</v>
      </c>
      <c r="AF55" s="15">
        <f t="shared" si="22"/>
        <v>0</v>
      </c>
      <c r="AG55" s="15">
        <f t="shared" si="22"/>
        <v>0</v>
      </c>
      <c r="AH55" s="15">
        <f t="shared" si="22"/>
        <v>0</v>
      </c>
      <c r="AI55" s="15">
        <f t="shared" si="22"/>
        <v>0</v>
      </c>
      <c r="AJ55" s="15">
        <f t="shared" si="22"/>
        <v>0</v>
      </c>
      <c r="AK55" s="15">
        <f t="shared" ref="AK55:BL55" si="23">(AK39-AK25)*AK48</f>
        <v>0</v>
      </c>
      <c r="AL55" s="15">
        <f t="shared" si="23"/>
        <v>0</v>
      </c>
      <c r="AM55" s="15">
        <f t="shared" si="23"/>
        <v>0</v>
      </c>
      <c r="AN55" s="15">
        <f t="shared" si="23"/>
        <v>0</v>
      </c>
      <c r="AO55" s="15">
        <f t="shared" si="23"/>
        <v>0</v>
      </c>
      <c r="AP55" s="15">
        <f t="shared" si="23"/>
        <v>0</v>
      </c>
      <c r="AQ55" s="15">
        <f t="shared" si="23"/>
        <v>0</v>
      </c>
      <c r="AR55" s="15">
        <f t="shared" si="23"/>
        <v>0</v>
      </c>
      <c r="AS55" s="15">
        <f t="shared" si="23"/>
        <v>0</v>
      </c>
      <c r="AT55" s="15">
        <f t="shared" si="23"/>
        <v>0</v>
      </c>
      <c r="AU55" s="15">
        <f t="shared" si="23"/>
        <v>0</v>
      </c>
      <c r="AV55" s="15">
        <f t="shared" si="23"/>
        <v>0</v>
      </c>
      <c r="AW55" s="15">
        <f t="shared" si="23"/>
        <v>0</v>
      </c>
      <c r="AX55" s="15">
        <f t="shared" si="23"/>
        <v>0</v>
      </c>
      <c r="AY55" s="15">
        <f t="shared" si="23"/>
        <v>0</v>
      </c>
      <c r="AZ55" s="15">
        <f t="shared" si="23"/>
        <v>0</v>
      </c>
      <c r="BA55" s="15">
        <f t="shared" si="23"/>
        <v>0</v>
      </c>
      <c r="BB55" s="15">
        <f t="shared" si="23"/>
        <v>0</v>
      </c>
      <c r="BC55" s="15">
        <f t="shared" si="23"/>
        <v>0</v>
      </c>
      <c r="BD55" s="15">
        <f t="shared" si="23"/>
        <v>0</v>
      </c>
      <c r="BE55" s="15">
        <f t="shared" si="23"/>
        <v>0</v>
      </c>
      <c r="BF55" s="15">
        <f t="shared" si="23"/>
        <v>0</v>
      </c>
      <c r="BG55" s="15">
        <f t="shared" si="23"/>
        <v>0</v>
      </c>
      <c r="BH55" s="15">
        <f t="shared" si="23"/>
        <v>0</v>
      </c>
      <c r="BI55" s="15">
        <f t="shared" si="23"/>
        <v>0</v>
      </c>
      <c r="BJ55" s="15">
        <f t="shared" si="23"/>
        <v>0</v>
      </c>
      <c r="BK55" s="15">
        <f t="shared" si="23"/>
        <v>0</v>
      </c>
      <c r="BL55" s="15">
        <f t="shared" si="23"/>
        <v>0</v>
      </c>
      <c r="BO55" s="14"/>
      <c r="BP55" s="14"/>
      <c r="BQ55" s="14"/>
      <c r="BR55" s="14"/>
      <c r="BS55" s="14"/>
      <c r="BT55" s="14"/>
    </row>
    <row r="56" spans="2:80" ht="15" customHeight="1" x14ac:dyDescent="0.35">
      <c r="B56" s="9" t="s">
        <v>80</v>
      </c>
      <c r="C56" s="32">
        <f>$C$55/$C$52</f>
        <v>0</v>
      </c>
      <c r="G56" s="15"/>
    </row>
    <row r="57" spans="2:80" ht="15" customHeight="1" x14ac:dyDescent="0.35"/>
    <row r="58" spans="2:80" ht="15" customHeight="1" x14ac:dyDescent="0.35"/>
    <row r="59" spans="2:80" ht="15" customHeight="1" x14ac:dyDescent="0.35"/>
    <row r="60" spans="2:80" x14ac:dyDescent="0.35">
      <c r="F60" s="81"/>
    </row>
  </sheetData>
  <mergeCells count="31">
    <mergeCell ref="BO17:BT17"/>
    <mergeCell ref="BO14:BT16"/>
    <mergeCell ref="C3:I5"/>
    <mergeCell ref="C2:I2"/>
    <mergeCell ref="B3:B5"/>
    <mergeCell ref="BO13:BT13"/>
    <mergeCell ref="K2:Q6"/>
    <mergeCell ref="BO18:BT18"/>
    <mergeCell ref="BO19:BT19"/>
    <mergeCell ref="BO23:BT23"/>
    <mergeCell ref="BO20:BT20"/>
    <mergeCell ref="BO21:BT21"/>
    <mergeCell ref="BO22:BT22"/>
    <mergeCell ref="BO24:BT24"/>
    <mergeCell ref="BO25:BT25"/>
    <mergeCell ref="BO27:BT27"/>
    <mergeCell ref="BO26:BT26"/>
    <mergeCell ref="BO32:BT32"/>
    <mergeCell ref="BO34:BT34"/>
    <mergeCell ref="BO35:BT35"/>
    <mergeCell ref="BO28:BT28"/>
    <mergeCell ref="BO29:BT29"/>
    <mergeCell ref="BO30:BT30"/>
    <mergeCell ref="BO31:BT31"/>
    <mergeCell ref="BO33:BT33"/>
    <mergeCell ref="BO40:BT40"/>
    <mergeCell ref="BO41:BT41"/>
    <mergeCell ref="BO36:BT36"/>
    <mergeCell ref="BO37:BT37"/>
    <mergeCell ref="BO38:BT38"/>
    <mergeCell ref="BO39:BT39"/>
  </mergeCells>
  <phoneticPr fontId="3" type="noConversion"/>
  <pageMargins left="0.75" right="0.75" top="0.71" bottom="0.7" header="0.5" footer="0.5"/>
  <pageSetup paperSize="9" scale="42" fitToWidth="3" orientation="landscape" horizontalDpi="200" verticalDpi="200" r:id="rId1"/>
  <headerFooter alignWithMargins="0">
    <oddHeader xml:space="preserve">&amp;R&amp;"Arial,Bold"OPTION 3&amp;"Arial,Regular" </oddHeader>
  </headerFooter>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BD4753-FD42-420D-8D5E-E20CBF2500B6}">
  <sheetPr>
    <pageSetUpPr fitToPage="1"/>
  </sheetPr>
  <dimension ref="B1:CB60"/>
  <sheetViews>
    <sheetView topLeftCell="BH1" zoomScale="72" zoomScaleNormal="72" workbookViewId="0">
      <selection activeCell="BO13" sqref="BO13:BT13"/>
    </sheetView>
  </sheetViews>
  <sheetFormatPr defaultRowHeight="15.5" x14ac:dyDescent="0.35"/>
  <cols>
    <col min="1" max="1" width="2" customWidth="1"/>
    <col min="2" max="2" width="48.4609375" customWidth="1"/>
    <col min="3" max="3" width="10.69140625" style="2" customWidth="1"/>
    <col min="4" max="4" width="2" customWidth="1"/>
    <col min="5" max="64" width="10.69140625" customWidth="1"/>
    <col min="67" max="67" width="11.84375" customWidth="1"/>
    <col min="68" max="69" width="11.4609375" customWidth="1"/>
    <col min="70" max="70" width="11.84375" customWidth="1"/>
    <col min="71" max="72" width="11.4609375" customWidth="1"/>
  </cols>
  <sheetData>
    <row r="1" spans="2:72" ht="10.5" customHeight="1" x14ac:dyDescent="0.35"/>
    <row r="2" spans="2:72" s="4" customFormat="1" ht="15" customHeight="1" x14ac:dyDescent="0.35">
      <c r="B2" s="102" t="s">
        <v>85</v>
      </c>
      <c r="C2" s="256" t="s">
        <v>82</v>
      </c>
      <c r="D2" s="257"/>
      <c r="E2" s="257"/>
      <c r="F2" s="257"/>
      <c r="G2" s="257"/>
      <c r="H2" s="257"/>
      <c r="I2" s="258"/>
      <c r="J2" s="137"/>
      <c r="K2" s="263" t="s">
        <v>243</v>
      </c>
      <c r="L2" s="263"/>
      <c r="M2" s="263"/>
      <c r="N2" s="263"/>
      <c r="O2" s="263"/>
      <c r="P2" s="263"/>
      <c r="Q2" s="263"/>
      <c r="R2" s="137"/>
      <c r="S2" s="137"/>
      <c r="T2" s="137"/>
      <c r="U2" s="137"/>
      <c r="V2" s="137"/>
      <c r="W2" s="137"/>
      <c r="X2" s="137"/>
      <c r="Y2" s="137"/>
      <c r="Z2" s="137"/>
      <c r="AA2" s="137"/>
      <c r="AB2" s="137"/>
      <c r="AC2" s="137"/>
      <c r="AD2" s="137"/>
      <c r="AE2" s="137"/>
      <c r="AF2" s="137"/>
      <c r="AG2" s="137"/>
      <c r="AH2" s="137"/>
      <c r="AI2" s="137"/>
      <c r="AJ2" s="137"/>
      <c r="AK2" s="137"/>
      <c r="AL2" s="137"/>
      <c r="AM2" s="137"/>
      <c r="AN2" s="137"/>
      <c r="AO2" s="137"/>
      <c r="AP2" s="137"/>
      <c r="AQ2" s="137"/>
      <c r="AR2" s="137"/>
      <c r="AS2" s="137"/>
      <c r="AT2" s="137"/>
      <c r="AU2" s="137"/>
      <c r="AV2" s="137"/>
      <c r="AW2" s="137"/>
      <c r="AX2" s="137"/>
      <c r="AY2" s="137"/>
      <c r="AZ2" s="137"/>
      <c r="BA2" s="137"/>
      <c r="BB2" s="137"/>
      <c r="BC2" s="137"/>
      <c r="BD2" s="137"/>
      <c r="BE2" s="137"/>
      <c r="BF2" s="137"/>
      <c r="BG2" s="137"/>
      <c r="BH2" s="137"/>
      <c r="BI2" s="137"/>
      <c r="BJ2" s="137"/>
      <c r="BK2" s="137"/>
      <c r="BL2" s="137"/>
      <c r="BM2" s="137"/>
      <c r="BN2" s="137"/>
      <c r="BO2" s="137"/>
      <c r="BP2" s="137"/>
      <c r="BQ2" s="137"/>
      <c r="BR2" s="137"/>
      <c r="BS2" s="137"/>
      <c r="BT2" s="137"/>
    </row>
    <row r="3" spans="2:72" s="4" customFormat="1" ht="20.25" customHeight="1" x14ac:dyDescent="0.35">
      <c r="B3" s="259" t="s">
        <v>28</v>
      </c>
      <c r="C3" s="247" t="s">
        <v>83</v>
      </c>
      <c r="D3" s="248"/>
      <c r="E3" s="248"/>
      <c r="F3" s="248"/>
      <c r="G3" s="248"/>
      <c r="H3" s="248"/>
      <c r="I3" s="249"/>
      <c r="J3" s="137"/>
      <c r="K3" s="263"/>
      <c r="L3" s="263"/>
      <c r="M3" s="263"/>
      <c r="N3" s="263"/>
      <c r="O3" s="263"/>
      <c r="P3" s="263"/>
      <c r="Q3" s="263"/>
      <c r="R3" s="137"/>
      <c r="S3" s="137"/>
      <c r="T3" s="137"/>
      <c r="U3" s="137"/>
      <c r="V3" s="137"/>
      <c r="W3" s="137"/>
      <c r="X3" s="137"/>
      <c r="Y3" s="137"/>
      <c r="Z3" s="137"/>
      <c r="AA3" s="137"/>
      <c r="AB3" s="137"/>
      <c r="AC3" s="137"/>
      <c r="AD3" s="137"/>
      <c r="AE3" s="137"/>
      <c r="AF3" s="137"/>
      <c r="AG3" s="137"/>
      <c r="AH3" s="137"/>
      <c r="AI3" s="137"/>
      <c r="AJ3" s="137"/>
      <c r="AK3" s="137"/>
      <c r="AL3" s="137"/>
      <c r="AM3" s="137"/>
      <c r="AN3" s="137"/>
      <c r="AO3" s="137"/>
      <c r="AP3" s="137"/>
      <c r="AQ3" s="137"/>
      <c r="AR3" s="137"/>
      <c r="AS3" s="137"/>
      <c r="AT3" s="137"/>
      <c r="AU3" s="137"/>
      <c r="AV3" s="137"/>
      <c r="AW3" s="137"/>
      <c r="AX3" s="137"/>
      <c r="AY3" s="137"/>
      <c r="AZ3" s="137"/>
      <c r="BA3" s="137"/>
      <c r="BB3" s="137"/>
      <c r="BC3" s="137"/>
      <c r="BD3" s="137"/>
      <c r="BE3" s="137"/>
      <c r="BF3" s="137"/>
      <c r="BG3" s="137"/>
      <c r="BH3" s="137"/>
      <c r="BI3" s="137"/>
      <c r="BJ3" s="137"/>
      <c r="BK3" s="137"/>
      <c r="BL3" s="137"/>
      <c r="BM3" s="137"/>
      <c r="BN3" s="137"/>
      <c r="BO3" s="137"/>
      <c r="BP3" s="137"/>
      <c r="BQ3" s="137"/>
      <c r="BR3" s="137"/>
      <c r="BS3" s="137"/>
      <c r="BT3" s="137"/>
    </row>
    <row r="4" spans="2:72" s="4" customFormat="1" ht="20.25" customHeight="1" x14ac:dyDescent="0.35">
      <c r="B4" s="260"/>
      <c r="C4" s="250"/>
      <c r="D4" s="251"/>
      <c r="E4" s="251"/>
      <c r="F4" s="251"/>
      <c r="G4" s="251"/>
      <c r="H4" s="251"/>
      <c r="I4" s="252"/>
      <c r="J4" s="137"/>
      <c r="K4" s="263"/>
      <c r="L4" s="263"/>
      <c r="M4" s="263"/>
      <c r="N4" s="263"/>
      <c r="O4" s="263"/>
      <c r="P4" s="263"/>
      <c r="Q4" s="263"/>
      <c r="R4" s="137"/>
      <c r="S4" s="137"/>
      <c r="T4" s="137"/>
      <c r="U4" s="137"/>
      <c r="V4" s="137"/>
      <c r="W4" s="137"/>
      <c r="X4" s="137"/>
      <c r="Y4" s="137"/>
      <c r="Z4" s="137"/>
      <c r="AA4" s="137"/>
      <c r="AB4" s="137"/>
      <c r="AC4" s="137"/>
      <c r="AD4" s="137"/>
      <c r="AE4" s="137"/>
      <c r="AF4" s="137"/>
      <c r="AG4" s="137"/>
      <c r="AH4" s="137"/>
      <c r="AI4" s="137"/>
      <c r="AJ4" s="137"/>
      <c r="AK4" s="137"/>
      <c r="AL4" s="137"/>
      <c r="AM4" s="137"/>
      <c r="AN4" s="137"/>
      <c r="AO4" s="137"/>
      <c r="AP4" s="137"/>
      <c r="AQ4" s="137"/>
      <c r="AR4" s="137"/>
      <c r="AS4" s="137"/>
      <c r="AT4" s="137"/>
      <c r="AU4" s="137"/>
      <c r="AV4" s="137"/>
      <c r="AW4" s="137"/>
      <c r="AX4" s="137"/>
      <c r="AY4" s="137"/>
      <c r="AZ4" s="137"/>
      <c r="BA4" s="137"/>
      <c r="BB4" s="137"/>
      <c r="BC4" s="137"/>
      <c r="BD4" s="137"/>
      <c r="BE4" s="137"/>
      <c r="BF4" s="137"/>
      <c r="BG4" s="137"/>
      <c r="BH4" s="137"/>
      <c r="BI4" s="137"/>
      <c r="BJ4" s="137"/>
      <c r="BK4" s="137"/>
      <c r="BL4" s="137"/>
      <c r="BM4" s="137"/>
      <c r="BN4" s="137"/>
      <c r="BO4" s="137"/>
      <c r="BP4" s="137"/>
      <c r="BQ4" s="137"/>
      <c r="BR4" s="137"/>
      <c r="BS4" s="137"/>
      <c r="BT4" s="137"/>
    </row>
    <row r="5" spans="2:72" s="4" customFormat="1" ht="20.25" customHeight="1" x14ac:dyDescent="0.35">
      <c r="B5" s="261"/>
      <c r="C5" s="253"/>
      <c r="D5" s="254"/>
      <c r="E5" s="254"/>
      <c r="F5" s="254"/>
      <c r="G5" s="254"/>
      <c r="H5" s="254"/>
      <c r="I5" s="255"/>
      <c r="J5" s="138"/>
      <c r="K5" s="263"/>
      <c r="L5" s="263"/>
      <c r="M5" s="263"/>
      <c r="N5" s="263"/>
      <c r="O5" s="263"/>
      <c r="P5" s="263"/>
      <c r="Q5" s="263"/>
      <c r="R5" s="137"/>
      <c r="S5" s="137"/>
      <c r="T5" s="137"/>
      <c r="U5" s="137"/>
      <c r="V5" s="137"/>
      <c r="W5" s="137"/>
      <c r="X5" s="137"/>
      <c r="Y5" s="137"/>
      <c r="Z5" s="137"/>
      <c r="AA5" s="137"/>
      <c r="AB5" s="137"/>
      <c r="AC5" s="137"/>
      <c r="AD5" s="137"/>
      <c r="AE5" s="137"/>
      <c r="AF5" s="137"/>
      <c r="AG5" s="137"/>
      <c r="AH5" s="137"/>
      <c r="AI5" s="137"/>
      <c r="AJ5" s="137"/>
      <c r="AK5" s="137"/>
      <c r="AL5" s="137"/>
      <c r="AM5" s="137"/>
      <c r="AN5" s="137"/>
      <c r="AO5" s="137"/>
      <c r="AP5" s="137"/>
      <c r="AQ5" s="137"/>
      <c r="AR5" s="137"/>
      <c r="AS5" s="137"/>
      <c r="AT5" s="137"/>
      <c r="AU5" s="137"/>
      <c r="AV5" s="137"/>
      <c r="AW5" s="137"/>
      <c r="AX5" s="137"/>
      <c r="AY5" s="137"/>
      <c r="AZ5" s="137"/>
      <c r="BA5" s="137"/>
      <c r="BB5" s="137"/>
      <c r="BC5" s="137"/>
      <c r="BD5" s="137"/>
      <c r="BE5" s="137"/>
      <c r="BF5" s="137"/>
      <c r="BG5" s="137"/>
      <c r="BH5" s="137"/>
      <c r="BI5" s="137"/>
      <c r="BJ5" s="137"/>
      <c r="BK5" s="137"/>
      <c r="BL5" s="137"/>
      <c r="BM5" s="137"/>
      <c r="BN5" s="137"/>
      <c r="BO5" s="137"/>
      <c r="BP5" s="137"/>
      <c r="BQ5" s="137"/>
      <c r="BR5" s="137"/>
      <c r="BS5" s="137"/>
      <c r="BT5" s="137"/>
    </row>
    <row r="6" spans="2:72" s="4" customFormat="1" ht="15" customHeight="1" x14ac:dyDescent="0.35">
      <c r="B6" s="1"/>
      <c r="C6" s="139"/>
      <c r="D6" s="139"/>
      <c r="E6" s="137"/>
      <c r="F6" s="139"/>
      <c r="G6" s="139"/>
      <c r="H6" s="139"/>
      <c r="I6" s="139"/>
      <c r="J6" s="138"/>
      <c r="K6" s="263"/>
      <c r="L6" s="263"/>
      <c r="M6" s="263"/>
      <c r="N6" s="263"/>
      <c r="O6" s="263"/>
      <c r="P6" s="263"/>
      <c r="Q6" s="263"/>
      <c r="R6" s="137"/>
      <c r="S6" s="137"/>
      <c r="T6" s="137"/>
      <c r="U6" s="137"/>
      <c r="V6" s="137"/>
      <c r="W6" s="137"/>
      <c r="X6" s="137"/>
      <c r="Y6" s="137"/>
      <c r="Z6" s="137"/>
      <c r="AA6" s="137"/>
      <c r="AB6" s="137"/>
      <c r="AC6" s="137"/>
      <c r="AD6" s="137"/>
      <c r="AE6" s="137"/>
      <c r="AF6" s="137"/>
      <c r="AG6" s="137"/>
      <c r="AH6" s="137"/>
      <c r="AI6" s="137"/>
      <c r="AJ6" s="137"/>
      <c r="AK6" s="137"/>
      <c r="AL6" s="137"/>
      <c r="AM6" s="137"/>
      <c r="AN6" s="137"/>
      <c r="AO6" s="137"/>
      <c r="AP6" s="137"/>
      <c r="AQ6" s="137"/>
      <c r="AR6" s="137"/>
      <c r="AS6" s="137"/>
      <c r="AT6" s="137"/>
      <c r="AU6" s="137"/>
      <c r="AV6" s="137"/>
      <c r="AW6" s="137"/>
      <c r="AX6" s="137"/>
      <c r="AY6" s="137"/>
      <c r="AZ6" s="137"/>
      <c r="BA6" s="137"/>
      <c r="BB6" s="137"/>
      <c r="BC6" s="137"/>
      <c r="BD6" s="137"/>
      <c r="BE6" s="137"/>
      <c r="BF6" s="137"/>
      <c r="BG6" s="137"/>
      <c r="BH6" s="137"/>
      <c r="BI6" s="137"/>
      <c r="BJ6" s="137"/>
      <c r="BK6" s="137"/>
      <c r="BL6" s="137"/>
      <c r="BM6" s="137"/>
      <c r="BN6" s="137"/>
      <c r="BO6" s="137"/>
      <c r="BP6" s="137"/>
      <c r="BQ6" s="137"/>
      <c r="BR6" s="137"/>
      <c r="BS6" s="137"/>
      <c r="BT6" s="137"/>
    </row>
    <row r="7" spans="2:72" s="4" customFormat="1" ht="15" customHeight="1" x14ac:dyDescent="0.35">
      <c r="B7" s="37" t="s">
        <v>30</v>
      </c>
      <c r="C7" s="140">
        <v>0</v>
      </c>
      <c r="D7" s="139"/>
      <c r="E7" s="141" t="s">
        <v>31</v>
      </c>
      <c r="F7" s="139"/>
      <c r="G7" s="139"/>
      <c r="H7" s="139"/>
      <c r="I7" s="139"/>
      <c r="J7" s="138"/>
      <c r="K7" s="137"/>
      <c r="L7" s="137"/>
      <c r="M7" s="137"/>
      <c r="N7" s="137"/>
      <c r="O7" s="137"/>
      <c r="P7" s="137"/>
      <c r="Q7" s="137"/>
      <c r="R7" s="137"/>
      <c r="S7" s="137"/>
      <c r="T7" s="137"/>
      <c r="U7" s="137"/>
      <c r="V7" s="137"/>
      <c r="W7" s="137"/>
      <c r="X7" s="137"/>
      <c r="Y7" s="137"/>
      <c r="Z7" s="137"/>
      <c r="AA7" s="137"/>
      <c r="AB7" s="137"/>
      <c r="AC7" s="137"/>
      <c r="AD7" s="137"/>
      <c r="AE7" s="137"/>
      <c r="AF7" s="137"/>
      <c r="AG7" s="137"/>
      <c r="AH7" s="137"/>
      <c r="AI7" s="137"/>
      <c r="AJ7" s="137"/>
      <c r="AK7" s="137"/>
      <c r="AL7" s="137"/>
      <c r="AM7" s="137"/>
      <c r="AN7" s="137"/>
      <c r="AO7" s="137"/>
      <c r="AP7" s="137"/>
      <c r="AQ7" s="137"/>
      <c r="AR7" s="137"/>
      <c r="AS7" s="137"/>
      <c r="AT7" s="137"/>
      <c r="AU7" s="137"/>
      <c r="AV7" s="137"/>
      <c r="AW7" s="137"/>
      <c r="AX7" s="137"/>
      <c r="AY7" s="137"/>
      <c r="AZ7" s="137"/>
      <c r="BA7" s="137"/>
      <c r="BB7" s="137"/>
      <c r="BC7" s="137"/>
      <c r="BD7" s="137"/>
      <c r="BE7" s="137"/>
      <c r="BF7" s="137"/>
      <c r="BG7" s="137"/>
      <c r="BH7" s="137"/>
      <c r="BI7" s="137"/>
      <c r="BJ7" s="137"/>
      <c r="BK7" s="137"/>
      <c r="BL7" s="137"/>
      <c r="BM7" s="137"/>
      <c r="BN7" s="137"/>
      <c r="BO7" s="137"/>
      <c r="BP7" s="137"/>
      <c r="BQ7" s="137"/>
      <c r="BR7" s="137"/>
      <c r="BS7" s="137"/>
      <c r="BT7" s="137"/>
    </row>
    <row r="8" spans="2:72" s="4" customFormat="1" ht="15" customHeight="1" x14ac:dyDescent="0.35">
      <c r="B8" s="1"/>
      <c r="C8" s="139"/>
      <c r="D8" s="139"/>
      <c r="E8" s="139"/>
      <c r="F8" s="139"/>
      <c r="G8" s="139"/>
      <c r="H8" s="139"/>
      <c r="I8" s="139"/>
      <c r="J8" s="138"/>
      <c r="K8" s="137"/>
      <c r="L8" s="137"/>
      <c r="M8" s="137"/>
      <c r="N8" s="137"/>
      <c r="O8" s="137"/>
      <c r="P8" s="137"/>
      <c r="Q8" s="137"/>
      <c r="R8" s="137"/>
      <c r="S8" s="137"/>
      <c r="T8" s="137"/>
      <c r="U8" s="137"/>
      <c r="V8" s="137"/>
      <c r="W8" s="137"/>
      <c r="X8" s="137"/>
      <c r="Y8" s="137"/>
      <c r="Z8" s="137"/>
      <c r="AA8" s="137"/>
      <c r="AB8" s="137"/>
      <c r="AC8" s="137"/>
      <c r="AD8" s="137"/>
      <c r="AE8" s="137"/>
      <c r="AF8" s="137"/>
      <c r="AG8" s="137"/>
      <c r="AH8" s="137"/>
      <c r="AI8" s="137"/>
      <c r="AJ8" s="137"/>
      <c r="AK8" s="137"/>
      <c r="AL8" s="137"/>
      <c r="AM8" s="137"/>
      <c r="AN8" s="137"/>
      <c r="AO8" s="137"/>
      <c r="AP8" s="137"/>
      <c r="AQ8" s="137"/>
      <c r="AR8" s="137"/>
      <c r="AS8" s="137"/>
      <c r="AT8" s="137"/>
      <c r="AU8" s="137"/>
      <c r="AV8" s="137"/>
      <c r="AW8" s="137"/>
      <c r="AX8" s="137"/>
      <c r="AY8" s="137"/>
      <c r="AZ8" s="137"/>
      <c r="BA8" s="137"/>
      <c r="BB8" s="137"/>
      <c r="BC8" s="137"/>
      <c r="BD8" s="137"/>
      <c r="BE8" s="137"/>
      <c r="BF8" s="137"/>
      <c r="BG8" s="137"/>
      <c r="BH8" s="137"/>
      <c r="BI8" s="137"/>
      <c r="BJ8" s="137"/>
      <c r="BK8" s="137"/>
      <c r="BL8" s="137"/>
      <c r="BM8" s="137"/>
      <c r="BN8" s="137"/>
      <c r="BO8" s="137"/>
      <c r="BP8" s="137"/>
      <c r="BQ8" s="137"/>
      <c r="BR8" s="137"/>
      <c r="BS8" s="137"/>
      <c r="BT8" s="137"/>
    </row>
    <row r="9" spans="2:72" s="4" customFormat="1" ht="15" customHeight="1" x14ac:dyDescent="0.35">
      <c r="B9" s="137"/>
      <c r="C9" s="40" t="s">
        <v>32</v>
      </c>
      <c r="D9" s="8"/>
      <c r="E9" s="142" t="s">
        <v>33</v>
      </c>
      <c r="F9" s="143"/>
      <c r="G9" s="143"/>
      <c r="H9" s="143"/>
      <c r="I9" s="143" t="s">
        <v>34</v>
      </c>
      <c r="J9" s="143"/>
      <c r="K9" s="143"/>
      <c r="L9" s="143"/>
      <c r="M9" s="143"/>
      <c r="N9" s="143" t="s">
        <v>35</v>
      </c>
      <c r="O9" s="143"/>
      <c r="P9" s="143"/>
      <c r="Q9" s="143"/>
      <c r="R9" s="143"/>
      <c r="S9" s="143" t="s">
        <v>36</v>
      </c>
      <c r="T9" s="143"/>
      <c r="U9" s="143"/>
      <c r="V9" s="143"/>
      <c r="W9" s="143"/>
      <c r="X9" s="143" t="s">
        <v>37</v>
      </c>
      <c r="Y9" s="143"/>
      <c r="Z9" s="143"/>
      <c r="AA9" s="143"/>
      <c r="AB9" s="143"/>
      <c r="AC9" s="143" t="s">
        <v>38</v>
      </c>
      <c r="AD9" s="143"/>
      <c r="AE9" s="143"/>
      <c r="AF9" s="143"/>
      <c r="AG9" s="143"/>
      <c r="AH9" s="143" t="s">
        <v>39</v>
      </c>
      <c r="AI9" s="143"/>
      <c r="AJ9" s="143"/>
      <c r="AK9" s="143"/>
      <c r="AL9" s="143"/>
      <c r="AM9" s="143" t="s">
        <v>40</v>
      </c>
      <c r="AN9" s="143"/>
      <c r="AO9" s="143"/>
      <c r="AP9" s="143"/>
      <c r="AQ9" s="143"/>
      <c r="AR9" s="143" t="s">
        <v>41</v>
      </c>
      <c r="AS9" s="143"/>
      <c r="AT9" s="143"/>
      <c r="AU9" s="143"/>
      <c r="AV9" s="143"/>
      <c r="AW9" s="143" t="s">
        <v>42</v>
      </c>
      <c r="AX9" s="143"/>
      <c r="AY9" s="143"/>
      <c r="AZ9" s="143"/>
      <c r="BA9" s="143"/>
      <c r="BB9" s="143" t="s">
        <v>43</v>
      </c>
      <c r="BC9" s="143"/>
      <c r="BD9" s="143"/>
      <c r="BE9" s="143"/>
      <c r="BF9" s="143"/>
      <c r="BG9" s="143" t="s">
        <v>44</v>
      </c>
      <c r="BH9" s="143"/>
      <c r="BI9" s="143"/>
      <c r="BJ9" s="143"/>
      <c r="BK9" s="143"/>
      <c r="BL9" s="144" t="s">
        <v>45</v>
      </c>
      <c r="BM9" s="137"/>
      <c r="BN9" s="137"/>
      <c r="BO9" s="137"/>
      <c r="BP9" s="137"/>
      <c r="BQ9" s="137"/>
      <c r="BR9" s="137"/>
      <c r="BS9" s="137"/>
      <c r="BT9" s="137"/>
    </row>
    <row r="10" spans="2:72" s="4" customFormat="1" ht="15" customHeight="1" x14ac:dyDescent="0.35">
      <c r="B10" s="137"/>
      <c r="C10" s="41" t="s">
        <v>46</v>
      </c>
      <c r="D10" s="8"/>
      <c r="E10" s="145">
        <v>2013</v>
      </c>
      <c r="F10" s="146">
        <f t="shared" ref="F10:AK10" si="0">E10+1</f>
        <v>2014</v>
      </c>
      <c r="G10" s="146">
        <f t="shared" si="0"/>
        <v>2015</v>
      </c>
      <c r="H10" s="146">
        <f t="shared" si="0"/>
        <v>2016</v>
      </c>
      <c r="I10" s="146">
        <f t="shared" si="0"/>
        <v>2017</v>
      </c>
      <c r="J10" s="146">
        <f t="shared" si="0"/>
        <v>2018</v>
      </c>
      <c r="K10" s="146">
        <f t="shared" si="0"/>
        <v>2019</v>
      </c>
      <c r="L10" s="146">
        <f t="shared" si="0"/>
        <v>2020</v>
      </c>
      <c r="M10" s="146">
        <f t="shared" si="0"/>
        <v>2021</v>
      </c>
      <c r="N10" s="146">
        <f t="shared" si="0"/>
        <v>2022</v>
      </c>
      <c r="O10" s="146">
        <f t="shared" si="0"/>
        <v>2023</v>
      </c>
      <c r="P10" s="146">
        <f t="shared" si="0"/>
        <v>2024</v>
      </c>
      <c r="Q10" s="146">
        <f t="shared" si="0"/>
        <v>2025</v>
      </c>
      <c r="R10" s="146">
        <f t="shared" si="0"/>
        <v>2026</v>
      </c>
      <c r="S10" s="146">
        <f t="shared" si="0"/>
        <v>2027</v>
      </c>
      <c r="T10" s="146">
        <f t="shared" si="0"/>
        <v>2028</v>
      </c>
      <c r="U10" s="146">
        <f t="shared" si="0"/>
        <v>2029</v>
      </c>
      <c r="V10" s="146">
        <f t="shared" si="0"/>
        <v>2030</v>
      </c>
      <c r="W10" s="146">
        <f t="shared" si="0"/>
        <v>2031</v>
      </c>
      <c r="X10" s="146">
        <f t="shared" si="0"/>
        <v>2032</v>
      </c>
      <c r="Y10" s="146">
        <f t="shared" si="0"/>
        <v>2033</v>
      </c>
      <c r="Z10" s="146">
        <f t="shared" si="0"/>
        <v>2034</v>
      </c>
      <c r="AA10" s="146">
        <f t="shared" si="0"/>
        <v>2035</v>
      </c>
      <c r="AB10" s="146">
        <f t="shared" si="0"/>
        <v>2036</v>
      </c>
      <c r="AC10" s="146">
        <f t="shared" si="0"/>
        <v>2037</v>
      </c>
      <c r="AD10" s="146">
        <f t="shared" si="0"/>
        <v>2038</v>
      </c>
      <c r="AE10" s="146">
        <f t="shared" si="0"/>
        <v>2039</v>
      </c>
      <c r="AF10" s="146">
        <f t="shared" si="0"/>
        <v>2040</v>
      </c>
      <c r="AG10" s="146">
        <f t="shared" si="0"/>
        <v>2041</v>
      </c>
      <c r="AH10" s="146">
        <f t="shared" si="0"/>
        <v>2042</v>
      </c>
      <c r="AI10" s="146">
        <f t="shared" si="0"/>
        <v>2043</v>
      </c>
      <c r="AJ10" s="146">
        <f t="shared" si="0"/>
        <v>2044</v>
      </c>
      <c r="AK10" s="146">
        <f t="shared" si="0"/>
        <v>2045</v>
      </c>
      <c r="AL10" s="146">
        <f t="shared" ref="AL10:BL10" si="1">AK10+1</f>
        <v>2046</v>
      </c>
      <c r="AM10" s="146">
        <f t="shared" si="1"/>
        <v>2047</v>
      </c>
      <c r="AN10" s="146">
        <f t="shared" si="1"/>
        <v>2048</v>
      </c>
      <c r="AO10" s="146">
        <f t="shared" si="1"/>
        <v>2049</v>
      </c>
      <c r="AP10" s="146">
        <f t="shared" si="1"/>
        <v>2050</v>
      </c>
      <c r="AQ10" s="146">
        <f t="shared" si="1"/>
        <v>2051</v>
      </c>
      <c r="AR10" s="146">
        <f t="shared" si="1"/>
        <v>2052</v>
      </c>
      <c r="AS10" s="146">
        <f t="shared" si="1"/>
        <v>2053</v>
      </c>
      <c r="AT10" s="146">
        <f t="shared" si="1"/>
        <v>2054</v>
      </c>
      <c r="AU10" s="146">
        <f t="shared" si="1"/>
        <v>2055</v>
      </c>
      <c r="AV10" s="146">
        <f t="shared" si="1"/>
        <v>2056</v>
      </c>
      <c r="AW10" s="146">
        <f t="shared" si="1"/>
        <v>2057</v>
      </c>
      <c r="AX10" s="146">
        <f t="shared" si="1"/>
        <v>2058</v>
      </c>
      <c r="AY10" s="146">
        <f t="shared" si="1"/>
        <v>2059</v>
      </c>
      <c r="AZ10" s="146">
        <f t="shared" si="1"/>
        <v>2060</v>
      </c>
      <c r="BA10" s="146">
        <f t="shared" si="1"/>
        <v>2061</v>
      </c>
      <c r="BB10" s="146">
        <f t="shared" si="1"/>
        <v>2062</v>
      </c>
      <c r="BC10" s="146">
        <f t="shared" si="1"/>
        <v>2063</v>
      </c>
      <c r="BD10" s="146">
        <f t="shared" si="1"/>
        <v>2064</v>
      </c>
      <c r="BE10" s="146">
        <f t="shared" si="1"/>
        <v>2065</v>
      </c>
      <c r="BF10" s="146">
        <f t="shared" si="1"/>
        <v>2066</v>
      </c>
      <c r="BG10" s="146">
        <f t="shared" si="1"/>
        <v>2067</v>
      </c>
      <c r="BH10" s="146">
        <f t="shared" si="1"/>
        <v>2068</v>
      </c>
      <c r="BI10" s="146">
        <f t="shared" si="1"/>
        <v>2069</v>
      </c>
      <c r="BJ10" s="146">
        <f t="shared" si="1"/>
        <v>2070</v>
      </c>
      <c r="BK10" s="146">
        <f t="shared" si="1"/>
        <v>2071</v>
      </c>
      <c r="BL10" s="147">
        <f t="shared" si="1"/>
        <v>2072</v>
      </c>
      <c r="BM10" s="137"/>
      <c r="BN10" s="137"/>
      <c r="BO10" s="137"/>
      <c r="BP10" s="137"/>
      <c r="BQ10" s="137"/>
      <c r="BR10" s="137"/>
      <c r="BS10" s="137"/>
      <c r="BT10" s="137"/>
    </row>
    <row r="11" spans="2:72" s="4" customFormat="1" ht="15" customHeight="1" x14ac:dyDescent="0.35">
      <c r="B11" s="137"/>
      <c r="C11" s="148"/>
      <c r="D11" s="149"/>
      <c r="E11" s="145">
        <v>0</v>
      </c>
      <c r="F11" s="146">
        <f t="shared" ref="F11:AK11" si="2">E11+1</f>
        <v>1</v>
      </c>
      <c r="G11" s="146">
        <f t="shared" si="2"/>
        <v>2</v>
      </c>
      <c r="H11" s="146">
        <f t="shared" si="2"/>
        <v>3</v>
      </c>
      <c r="I11" s="146">
        <f t="shared" si="2"/>
        <v>4</v>
      </c>
      <c r="J11" s="146">
        <f t="shared" si="2"/>
        <v>5</v>
      </c>
      <c r="K11" s="146">
        <f t="shared" si="2"/>
        <v>6</v>
      </c>
      <c r="L11" s="146">
        <f t="shared" si="2"/>
        <v>7</v>
      </c>
      <c r="M11" s="146">
        <f t="shared" si="2"/>
        <v>8</v>
      </c>
      <c r="N11" s="146">
        <f t="shared" si="2"/>
        <v>9</v>
      </c>
      <c r="O11" s="146">
        <f t="shared" si="2"/>
        <v>10</v>
      </c>
      <c r="P11" s="146">
        <f t="shared" si="2"/>
        <v>11</v>
      </c>
      <c r="Q11" s="146">
        <f t="shared" si="2"/>
        <v>12</v>
      </c>
      <c r="R11" s="146">
        <f t="shared" si="2"/>
        <v>13</v>
      </c>
      <c r="S11" s="146">
        <f t="shared" si="2"/>
        <v>14</v>
      </c>
      <c r="T11" s="146">
        <f t="shared" si="2"/>
        <v>15</v>
      </c>
      <c r="U11" s="146">
        <f t="shared" si="2"/>
        <v>16</v>
      </c>
      <c r="V11" s="146">
        <f t="shared" si="2"/>
        <v>17</v>
      </c>
      <c r="W11" s="146">
        <f t="shared" si="2"/>
        <v>18</v>
      </c>
      <c r="X11" s="146">
        <f t="shared" si="2"/>
        <v>19</v>
      </c>
      <c r="Y11" s="146">
        <f t="shared" si="2"/>
        <v>20</v>
      </c>
      <c r="Z11" s="146">
        <f t="shared" si="2"/>
        <v>21</v>
      </c>
      <c r="AA11" s="146">
        <f t="shared" si="2"/>
        <v>22</v>
      </c>
      <c r="AB11" s="146">
        <f t="shared" si="2"/>
        <v>23</v>
      </c>
      <c r="AC11" s="146">
        <f t="shared" si="2"/>
        <v>24</v>
      </c>
      <c r="AD11" s="146">
        <f t="shared" si="2"/>
        <v>25</v>
      </c>
      <c r="AE11" s="146">
        <f t="shared" si="2"/>
        <v>26</v>
      </c>
      <c r="AF11" s="146">
        <f t="shared" si="2"/>
        <v>27</v>
      </c>
      <c r="AG11" s="146">
        <f t="shared" si="2"/>
        <v>28</v>
      </c>
      <c r="AH11" s="146">
        <f t="shared" si="2"/>
        <v>29</v>
      </c>
      <c r="AI11" s="146">
        <f t="shared" si="2"/>
        <v>30</v>
      </c>
      <c r="AJ11" s="146">
        <f t="shared" si="2"/>
        <v>31</v>
      </c>
      <c r="AK11" s="146">
        <f t="shared" si="2"/>
        <v>32</v>
      </c>
      <c r="AL11" s="146">
        <f t="shared" ref="AL11:BL11" si="3">AK11+1</f>
        <v>33</v>
      </c>
      <c r="AM11" s="146">
        <f t="shared" si="3"/>
        <v>34</v>
      </c>
      <c r="AN11" s="146">
        <f t="shared" si="3"/>
        <v>35</v>
      </c>
      <c r="AO11" s="146">
        <f t="shared" si="3"/>
        <v>36</v>
      </c>
      <c r="AP11" s="146">
        <f t="shared" si="3"/>
        <v>37</v>
      </c>
      <c r="AQ11" s="146">
        <f t="shared" si="3"/>
        <v>38</v>
      </c>
      <c r="AR11" s="146">
        <f t="shared" si="3"/>
        <v>39</v>
      </c>
      <c r="AS11" s="146">
        <f t="shared" si="3"/>
        <v>40</v>
      </c>
      <c r="AT11" s="146">
        <f t="shared" si="3"/>
        <v>41</v>
      </c>
      <c r="AU11" s="146">
        <f t="shared" si="3"/>
        <v>42</v>
      </c>
      <c r="AV11" s="146">
        <f t="shared" si="3"/>
        <v>43</v>
      </c>
      <c r="AW11" s="146">
        <f t="shared" si="3"/>
        <v>44</v>
      </c>
      <c r="AX11" s="146">
        <f t="shared" si="3"/>
        <v>45</v>
      </c>
      <c r="AY11" s="146">
        <f t="shared" si="3"/>
        <v>46</v>
      </c>
      <c r="AZ11" s="146">
        <f t="shared" si="3"/>
        <v>47</v>
      </c>
      <c r="BA11" s="146">
        <f t="shared" si="3"/>
        <v>48</v>
      </c>
      <c r="BB11" s="146">
        <f t="shared" si="3"/>
        <v>49</v>
      </c>
      <c r="BC11" s="146">
        <f t="shared" si="3"/>
        <v>50</v>
      </c>
      <c r="BD11" s="146">
        <f t="shared" si="3"/>
        <v>51</v>
      </c>
      <c r="BE11" s="146">
        <f t="shared" si="3"/>
        <v>52</v>
      </c>
      <c r="BF11" s="146">
        <f t="shared" si="3"/>
        <v>53</v>
      </c>
      <c r="BG11" s="146">
        <f t="shared" si="3"/>
        <v>54</v>
      </c>
      <c r="BH11" s="146">
        <f t="shared" si="3"/>
        <v>55</v>
      </c>
      <c r="BI11" s="146">
        <f t="shared" si="3"/>
        <v>56</v>
      </c>
      <c r="BJ11" s="146">
        <f t="shared" si="3"/>
        <v>57</v>
      </c>
      <c r="BK11" s="146">
        <f t="shared" si="3"/>
        <v>58</v>
      </c>
      <c r="BL11" s="147">
        <f t="shared" si="3"/>
        <v>59</v>
      </c>
      <c r="BM11" s="137"/>
      <c r="BN11" s="137"/>
      <c r="BO11" s="150"/>
      <c r="BP11" s="150"/>
      <c r="BQ11" s="150"/>
      <c r="BR11" s="150"/>
      <c r="BS11" s="150"/>
      <c r="BT11" s="150"/>
    </row>
    <row r="12" spans="2:72" s="4" customFormat="1" ht="15" customHeight="1" x14ac:dyDescent="0.35">
      <c r="B12" s="137"/>
      <c r="C12" s="151" t="s">
        <v>47</v>
      </c>
      <c r="D12" s="149"/>
      <c r="E12" s="152" t="s">
        <v>47</v>
      </c>
      <c r="F12" s="153" t="s">
        <v>47</v>
      </c>
      <c r="G12" s="153" t="s">
        <v>47</v>
      </c>
      <c r="H12" s="153" t="s">
        <v>47</v>
      </c>
      <c r="I12" s="153" t="s">
        <v>47</v>
      </c>
      <c r="J12" s="153" t="s">
        <v>47</v>
      </c>
      <c r="K12" s="153" t="s">
        <v>47</v>
      </c>
      <c r="L12" s="153" t="s">
        <v>47</v>
      </c>
      <c r="M12" s="153" t="s">
        <v>47</v>
      </c>
      <c r="N12" s="153" t="s">
        <v>47</v>
      </c>
      <c r="O12" s="153" t="s">
        <v>47</v>
      </c>
      <c r="P12" s="153" t="s">
        <v>47</v>
      </c>
      <c r="Q12" s="153" t="s">
        <v>47</v>
      </c>
      <c r="R12" s="153" t="s">
        <v>47</v>
      </c>
      <c r="S12" s="153" t="s">
        <v>47</v>
      </c>
      <c r="T12" s="153" t="s">
        <v>47</v>
      </c>
      <c r="U12" s="153" t="s">
        <v>47</v>
      </c>
      <c r="V12" s="153" t="s">
        <v>47</v>
      </c>
      <c r="W12" s="153" t="s">
        <v>47</v>
      </c>
      <c r="X12" s="153" t="s">
        <v>47</v>
      </c>
      <c r="Y12" s="153" t="s">
        <v>47</v>
      </c>
      <c r="Z12" s="153" t="s">
        <v>47</v>
      </c>
      <c r="AA12" s="153" t="s">
        <v>47</v>
      </c>
      <c r="AB12" s="153" t="s">
        <v>47</v>
      </c>
      <c r="AC12" s="153" t="s">
        <v>47</v>
      </c>
      <c r="AD12" s="153" t="s">
        <v>47</v>
      </c>
      <c r="AE12" s="153" t="s">
        <v>47</v>
      </c>
      <c r="AF12" s="153" t="s">
        <v>47</v>
      </c>
      <c r="AG12" s="153" t="s">
        <v>47</v>
      </c>
      <c r="AH12" s="153" t="s">
        <v>47</v>
      </c>
      <c r="AI12" s="153" t="s">
        <v>47</v>
      </c>
      <c r="AJ12" s="153" t="s">
        <v>47</v>
      </c>
      <c r="AK12" s="153" t="s">
        <v>47</v>
      </c>
      <c r="AL12" s="153" t="s">
        <v>47</v>
      </c>
      <c r="AM12" s="153" t="s">
        <v>47</v>
      </c>
      <c r="AN12" s="153" t="s">
        <v>47</v>
      </c>
      <c r="AO12" s="153" t="s">
        <v>47</v>
      </c>
      <c r="AP12" s="153" t="s">
        <v>47</v>
      </c>
      <c r="AQ12" s="153" t="s">
        <v>47</v>
      </c>
      <c r="AR12" s="153" t="s">
        <v>47</v>
      </c>
      <c r="AS12" s="153" t="s">
        <v>47</v>
      </c>
      <c r="AT12" s="153" t="s">
        <v>47</v>
      </c>
      <c r="AU12" s="153" t="s">
        <v>47</v>
      </c>
      <c r="AV12" s="153" t="s">
        <v>47</v>
      </c>
      <c r="AW12" s="153" t="s">
        <v>47</v>
      </c>
      <c r="AX12" s="153" t="s">
        <v>47</v>
      </c>
      <c r="AY12" s="153" t="s">
        <v>47</v>
      </c>
      <c r="AZ12" s="153" t="s">
        <v>47</v>
      </c>
      <c r="BA12" s="153" t="s">
        <v>47</v>
      </c>
      <c r="BB12" s="153" t="s">
        <v>47</v>
      </c>
      <c r="BC12" s="153" t="s">
        <v>47</v>
      </c>
      <c r="BD12" s="153" t="s">
        <v>47</v>
      </c>
      <c r="BE12" s="153" t="s">
        <v>47</v>
      </c>
      <c r="BF12" s="153" t="s">
        <v>47</v>
      </c>
      <c r="BG12" s="153" t="s">
        <v>47</v>
      </c>
      <c r="BH12" s="153" t="s">
        <v>47</v>
      </c>
      <c r="BI12" s="153" t="s">
        <v>47</v>
      </c>
      <c r="BJ12" s="153" t="s">
        <v>47</v>
      </c>
      <c r="BK12" s="153" t="s">
        <v>47</v>
      </c>
      <c r="BL12" s="154" t="s">
        <v>47</v>
      </c>
      <c r="BM12" s="137"/>
      <c r="BN12" s="137"/>
      <c r="BO12" s="150"/>
      <c r="BP12" s="150"/>
      <c r="BQ12" s="150"/>
      <c r="BR12" s="150"/>
      <c r="BS12" s="150"/>
      <c r="BT12" s="150"/>
    </row>
    <row r="13" spans="2:72" ht="15" customHeight="1" x14ac:dyDescent="0.35">
      <c r="C13" s="20"/>
      <c r="E13" s="6"/>
      <c r="BL13" s="24"/>
      <c r="BO13" s="262" t="s">
        <v>48</v>
      </c>
      <c r="BP13" s="262"/>
      <c r="BQ13" s="262"/>
      <c r="BR13" s="262"/>
      <c r="BS13" s="262"/>
      <c r="BT13" s="262"/>
    </row>
    <row r="14" spans="2:72" ht="15" customHeight="1" x14ac:dyDescent="0.35">
      <c r="B14" s="38" t="s">
        <v>49</v>
      </c>
      <c r="C14" s="21"/>
      <c r="D14" s="15"/>
      <c r="E14" s="31"/>
      <c r="F14" s="15"/>
      <c r="G14" s="15"/>
      <c r="H14" s="15"/>
      <c r="I14" s="15"/>
      <c r="J14" s="15"/>
      <c r="K14" s="15"/>
      <c r="L14" s="15"/>
      <c r="M14" s="15"/>
      <c r="N14" s="15"/>
      <c r="O14" s="15"/>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82"/>
      <c r="BO14" s="238" t="s">
        <v>50</v>
      </c>
      <c r="BP14" s="239"/>
      <c r="BQ14" s="239"/>
      <c r="BR14" s="239"/>
      <c r="BS14" s="239"/>
      <c r="BT14" s="240"/>
    </row>
    <row r="15" spans="2:72" ht="15" customHeight="1" x14ac:dyDescent="0.35">
      <c r="B15" s="17"/>
      <c r="C15" s="21"/>
      <c r="D15" s="15"/>
      <c r="E15" s="31"/>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82"/>
      <c r="BO15" s="241"/>
      <c r="BP15" s="242"/>
      <c r="BQ15" s="242"/>
      <c r="BR15" s="242"/>
      <c r="BS15" s="242"/>
      <c r="BT15" s="243"/>
    </row>
    <row r="16" spans="2:72" ht="15" customHeight="1" x14ac:dyDescent="0.35">
      <c r="B16" s="38" t="s">
        <v>51</v>
      </c>
      <c r="C16" s="21"/>
      <c r="D16" s="15"/>
      <c r="E16" s="31"/>
      <c r="F16" s="15"/>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82"/>
      <c r="BO16" s="244"/>
      <c r="BP16" s="245"/>
      <c r="BQ16" s="245"/>
      <c r="BR16" s="245"/>
      <c r="BS16" s="245"/>
      <c r="BT16" s="246"/>
    </row>
    <row r="17" spans="2:72" ht="15" customHeight="1" x14ac:dyDescent="0.35">
      <c r="B17" s="155" t="s">
        <v>52</v>
      </c>
      <c r="C17" s="21">
        <f>SUM(E17:BL17)</f>
        <v>0</v>
      </c>
      <c r="D17" s="15"/>
      <c r="E17" s="31"/>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82"/>
      <c r="BO17" s="235" t="s">
        <v>53</v>
      </c>
      <c r="BP17" s="236"/>
      <c r="BQ17" s="236"/>
      <c r="BR17" s="236"/>
      <c r="BS17" s="236"/>
      <c r="BT17" s="237"/>
    </row>
    <row r="18" spans="2:72" ht="15" customHeight="1" x14ac:dyDescent="0.35">
      <c r="B18" s="155" t="s">
        <v>54</v>
      </c>
      <c r="C18" s="21">
        <f>SUM(E18:BL18)</f>
        <v>0</v>
      </c>
      <c r="D18" s="15"/>
      <c r="E18" s="31"/>
      <c r="F18" s="15"/>
      <c r="G18" s="15"/>
      <c r="H18" s="15"/>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82"/>
      <c r="BO18" s="228" t="s">
        <v>22</v>
      </c>
      <c r="BP18" s="223"/>
      <c r="BQ18" s="223"/>
      <c r="BR18" s="223"/>
      <c r="BS18" s="223"/>
      <c r="BT18" s="224"/>
    </row>
    <row r="19" spans="2:72" ht="15" customHeight="1" x14ac:dyDescent="0.35">
      <c r="B19" s="155" t="s">
        <v>55</v>
      </c>
      <c r="C19" s="21">
        <f>SUM(E19:BL19)</f>
        <v>0</v>
      </c>
      <c r="D19" s="15"/>
      <c r="E19" s="31"/>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82"/>
      <c r="BO19" s="228" t="s">
        <v>22</v>
      </c>
      <c r="BP19" s="223"/>
      <c r="BQ19" s="223"/>
      <c r="BR19" s="223"/>
      <c r="BS19" s="223"/>
      <c r="BT19" s="224"/>
    </row>
    <row r="20" spans="2:72" ht="15" customHeight="1" x14ac:dyDescent="0.35">
      <c r="B20" s="155"/>
      <c r="C20" s="21"/>
      <c r="D20" s="15"/>
      <c r="E20" s="31"/>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82"/>
      <c r="BO20" s="222" t="s">
        <v>56</v>
      </c>
      <c r="BP20" s="223"/>
      <c r="BQ20" s="223"/>
      <c r="BR20" s="223"/>
      <c r="BS20" s="223"/>
      <c r="BT20" s="224"/>
    </row>
    <row r="21" spans="2:72" ht="15" customHeight="1" x14ac:dyDescent="0.35">
      <c r="B21" s="39" t="s">
        <v>57</v>
      </c>
      <c r="C21" s="83">
        <f>SUM(C17:C19)</f>
        <v>0</v>
      </c>
      <c r="D21" s="84"/>
      <c r="E21" s="85">
        <f t="shared" ref="E21:AJ21" si="4">SUM(E17:E19)</f>
        <v>0</v>
      </c>
      <c r="F21" s="84">
        <f t="shared" si="4"/>
        <v>0</v>
      </c>
      <c r="G21" s="84">
        <f t="shared" si="4"/>
        <v>0</v>
      </c>
      <c r="H21" s="84">
        <f t="shared" si="4"/>
        <v>0</v>
      </c>
      <c r="I21" s="84">
        <f t="shared" si="4"/>
        <v>0</v>
      </c>
      <c r="J21" s="84">
        <f t="shared" si="4"/>
        <v>0</v>
      </c>
      <c r="K21" s="84">
        <f t="shared" si="4"/>
        <v>0</v>
      </c>
      <c r="L21" s="84">
        <f t="shared" si="4"/>
        <v>0</v>
      </c>
      <c r="M21" s="84">
        <f t="shared" si="4"/>
        <v>0</v>
      </c>
      <c r="N21" s="84">
        <f t="shared" si="4"/>
        <v>0</v>
      </c>
      <c r="O21" s="84">
        <f t="shared" si="4"/>
        <v>0</v>
      </c>
      <c r="P21" s="84">
        <f t="shared" si="4"/>
        <v>0</v>
      </c>
      <c r="Q21" s="84">
        <f t="shared" si="4"/>
        <v>0</v>
      </c>
      <c r="R21" s="84">
        <f t="shared" si="4"/>
        <v>0</v>
      </c>
      <c r="S21" s="84">
        <f t="shared" si="4"/>
        <v>0</v>
      </c>
      <c r="T21" s="84">
        <f t="shared" si="4"/>
        <v>0</v>
      </c>
      <c r="U21" s="84">
        <f t="shared" si="4"/>
        <v>0</v>
      </c>
      <c r="V21" s="84">
        <f t="shared" si="4"/>
        <v>0</v>
      </c>
      <c r="W21" s="84">
        <f t="shared" si="4"/>
        <v>0</v>
      </c>
      <c r="X21" s="84">
        <f t="shared" si="4"/>
        <v>0</v>
      </c>
      <c r="Y21" s="84">
        <f t="shared" si="4"/>
        <v>0</v>
      </c>
      <c r="Z21" s="84">
        <f t="shared" si="4"/>
        <v>0</v>
      </c>
      <c r="AA21" s="84">
        <f t="shared" si="4"/>
        <v>0</v>
      </c>
      <c r="AB21" s="84">
        <f t="shared" si="4"/>
        <v>0</v>
      </c>
      <c r="AC21" s="84">
        <f t="shared" si="4"/>
        <v>0</v>
      </c>
      <c r="AD21" s="84">
        <f t="shared" si="4"/>
        <v>0</v>
      </c>
      <c r="AE21" s="84">
        <f t="shared" si="4"/>
        <v>0</v>
      </c>
      <c r="AF21" s="84">
        <f t="shared" si="4"/>
        <v>0</v>
      </c>
      <c r="AG21" s="84">
        <f t="shared" si="4"/>
        <v>0</v>
      </c>
      <c r="AH21" s="84">
        <f t="shared" si="4"/>
        <v>0</v>
      </c>
      <c r="AI21" s="84">
        <f t="shared" si="4"/>
        <v>0</v>
      </c>
      <c r="AJ21" s="84">
        <f t="shared" si="4"/>
        <v>0</v>
      </c>
      <c r="AK21" s="84">
        <f t="shared" ref="AK21:BL21" si="5">SUM(AK17:AK19)</f>
        <v>0</v>
      </c>
      <c r="AL21" s="84">
        <f t="shared" si="5"/>
        <v>0</v>
      </c>
      <c r="AM21" s="84">
        <f t="shared" si="5"/>
        <v>0</v>
      </c>
      <c r="AN21" s="84">
        <f t="shared" si="5"/>
        <v>0</v>
      </c>
      <c r="AO21" s="84">
        <f t="shared" si="5"/>
        <v>0</v>
      </c>
      <c r="AP21" s="84">
        <f t="shared" si="5"/>
        <v>0</v>
      </c>
      <c r="AQ21" s="84">
        <f t="shared" si="5"/>
        <v>0</v>
      </c>
      <c r="AR21" s="84">
        <f t="shared" si="5"/>
        <v>0</v>
      </c>
      <c r="AS21" s="84">
        <f t="shared" si="5"/>
        <v>0</v>
      </c>
      <c r="AT21" s="84">
        <f t="shared" si="5"/>
        <v>0</v>
      </c>
      <c r="AU21" s="84">
        <f t="shared" si="5"/>
        <v>0</v>
      </c>
      <c r="AV21" s="84">
        <f t="shared" si="5"/>
        <v>0</v>
      </c>
      <c r="AW21" s="84">
        <f t="shared" si="5"/>
        <v>0</v>
      </c>
      <c r="AX21" s="84">
        <f t="shared" si="5"/>
        <v>0</v>
      </c>
      <c r="AY21" s="84">
        <f t="shared" si="5"/>
        <v>0</v>
      </c>
      <c r="AZ21" s="84">
        <f t="shared" si="5"/>
        <v>0</v>
      </c>
      <c r="BA21" s="84">
        <f t="shared" si="5"/>
        <v>0</v>
      </c>
      <c r="BB21" s="84">
        <f t="shared" si="5"/>
        <v>0</v>
      </c>
      <c r="BC21" s="84">
        <f t="shared" si="5"/>
        <v>0</v>
      </c>
      <c r="BD21" s="84">
        <f t="shared" si="5"/>
        <v>0</v>
      </c>
      <c r="BE21" s="84">
        <f t="shared" si="5"/>
        <v>0</v>
      </c>
      <c r="BF21" s="84">
        <f t="shared" si="5"/>
        <v>0</v>
      </c>
      <c r="BG21" s="84">
        <f t="shared" si="5"/>
        <v>0</v>
      </c>
      <c r="BH21" s="84">
        <f t="shared" si="5"/>
        <v>0</v>
      </c>
      <c r="BI21" s="84">
        <f t="shared" si="5"/>
        <v>0</v>
      </c>
      <c r="BJ21" s="84">
        <f t="shared" si="5"/>
        <v>0</v>
      </c>
      <c r="BK21" s="84">
        <f t="shared" si="5"/>
        <v>0</v>
      </c>
      <c r="BL21" s="86">
        <f t="shared" si="5"/>
        <v>0</v>
      </c>
      <c r="BO21" s="222" t="s">
        <v>56</v>
      </c>
      <c r="BP21" s="223"/>
      <c r="BQ21" s="223"/>
      <c r="BR21" s="223"/>
      <c r="BS21" s="223"/>
      <c r="BT21" s="224"/>
    </row>
    <row r="22" spans="2:72" ht="15" customHeight="1" x14ac:dyDescent="0.35">
      <c r="B22" s="18"/>
      <c r="C22" s="21"/>
      <c r="D22" s="15"/>
      <c r="E22" s="31"/>
      <c r="F22" s="15"/>
      <c r="G22" s="15"/>
      <c r="H22" s="15"/>
      <c r="I22" s="15"/>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82"/>
      <c r="BO22" s="222" t="s">
        <v>56</v>
      </c>
      <c r="BP22" s="223"/>
      <c r="BQ22" s="223"/>
      <c r="BR22" s="223"/>
      <c r="BS22" s="223"/>
      <c r="BT22" s="224"/>
    </row>
    <row r="23" spans="2:72" ht="15" customHeight="1" x14ac:dyDescent="0.35">
      <c r="B23" s="42" t="s">
        <v>58</v>
      </c>
      <c r="C23" s="21"/>
      <c r="D23" s="15"/>
      <c r="E23" s="31"/>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82"/>
      <c r="BO23" s="232" t="s">
        <v>56</v>
      </c>
      <c r="BP23" s="233"/>
      <c r="BQ23" s="233"/>
      <c r="BR23" s="233"/>
      <c r="BS23" s="233"/>
      <c r="BT23" s="234"/>
    </row>
    <row r="24" spans="2:72" ht="15" customHeight="1" x14ac:dyDescent="0.35">
      <c r="B24" s="18" t="s">
        <v>59</v>
      </c>
      <c r="C24" s="21">
        <f>SUM(E24:BL24)</f>
        <v>0</v>
      </c>
      <c r="D24" s="15"/>
      <c r="E24" s="31"/>
      <c r="F24" s="15"/>
      <c r="G24" s="15"/>
      <c r="H24" s="15"/>
      <c r="I24" s="15"/>
      <c r="J24" s="15"/>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82"/>
      <c r="BO24" s="228"/>
      <c r="BP24" s="223"/>
      <c r="BQ24" s="223"/>
      <c r="BR24" s="223"/>
      <c r="BS24" s="223"/>
      <c r="BT24" s="224"/>
    </row>
    <row r="25" spans="2:72" ht="15" customHeight="1" x14ac:dyDescent="0.35">
      <c r="B25" s="18" t="s">
        <v>60</v>
      </c>
      <c r="C25" s="21">
        <f>SUM(E25:BL25)</f>
        <v>0</v>
      </c>
      <c r="D25" s="15"/>
      <c r="E25" s="31"/>
      <c r="F25" s="15"/>
      <c r="G25" s="15"/>
      <c r="H25" s="15"/>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82"/>
      <c r="BO25" s="228" t="s">
        <v>22</v>
      </c>
      <c r="BP25" s="223"/>
      <c r="BQ25" s="223"/>
      <c r="BR25" s="223"/>
      <c r="BS25" s="223"/>
      <c r="BT25" s="224"/>
    </row>
    <row r="26" spans="2:72" ht="15" customHeight="1" x14ac:dyDescent="0.35">
      <c r="B26" s="18" t="s">
        <v>61</v>
      </c>
      <c r="C26" s="21">
        <f>SUM(E26:BL26)</f>
        <v>0</v>
      </c>
      <c r="D26" s="15"/>
      <c r="E26" s="31"/>
      <c r="F26" s="15"/>
      <c r="G26" s="15"/>
      <c r="H26" s="15"/>
      <c r="I26" s="15"/>
      <c r="J26" s="15"/>
      <c r="K26" s="15"/>
      <c r="L26" s="15"/>
      <c r="M26" s="15"/>
      <c r="N26" s="15"/>
      <c r="O26" s="15"/>
      <c r="P26" s="15"/>
      <c r="Q26" s="15"/>
      <c r="R26" s="15"/>
      <c r="S26" s="15"/>
      <c r="T26" s="15"/>
      <c r="U26" s="15"/>
      <c r="V26" s="15"/>
      <c r="W26" s="15"/>
      <c r="X26" s="15"/>
      <c r="Y26" s="15"/>
      <c r="Z26" s="15"/>
      <c r="AA26" s="15"/>
      <c r="AB26" s="15"/>
      <c r="AC26" s="15"/>
      <c r="AD26" s="15"/>
      <c r="AE26" s="15"/>
      <c r="AF26" s="15"/>
      <c r="AG26" s="15"/>
      <c r="AH26" s="15"/>
      <c r="AI26" s="15"/>
      <c r="AJ26" s="15"/>
      <c r="AK26" s="15"/>
      <c r="AL26" s="15"/>
      <c r="AM26" s="15"/>
      <c r="AN26" s="15"/>
      <c r="AO26" s="15"/>
      <c r="AP26" s="15"/>
      <c r="AQ26" s="15"/>
      <c r="AR26" s="15"/>
      <c r="AS26" s="15"/>
      <c r="AT26" s="15"/>
      <c r="AU26" s="15"/>
      <c r="AV26" s="15"/>
      <c r="AW26" s="15"/>
      <c r="AX26" s="15"/>
      <c r="AY26" s="15"/>
      <c r="AZ26" s="15"/>
      <c r="BA26" s="15"/>
      <c r="BB26" s="15"/>
      <c r="BC26" s="15"/>
      <c r="BD26" s="15"/>
      <c r="BE26" s="15"/>
      <c r="BF26" s="15"/>
      <c r="BG26" s="15"/>
      <c r="BH26" s="15"/>
      <c r="BI26" s="15"/>
      <c r="BJ26" s="15"/>
      <c r="BK26" s="15"/>
      <c r="BL26" s="82"/>
      <c r="BO26" s="228" t="s">
        <v>22</v>
      </c>
      <c r="BP26" s="223"/>
      <c r="BQ26" s="223"/>
      <c r="BR26" s="223"/>
      <c r="BS26" s="223"/>
      <c r="BT26" s="224"/>
    </row>
    <row r="27" spans="2:72" ht="15" customHeight="1" x14ac:dyDescent="0.35">
      <c r="B27" s="18" t="s">
        <v>62</v>
      </c>
      <c r="C27" s="21">
        <f>SUM(E27:BL27)</f>
        <v>0</v>
      </c>
      <c r="D27" s="15"/>
      <c r="E27" s="31"/>
      <c r="F27" s="15"/>
      <c r="G27" s="15"/>
      <c r="H27" s="15"/>
      <c r="I27" s="15"/>
      <c r="J27" s="15"/>
      <c r="K27" s="15"/>
      <c r="L27" s="15"/>
      <c r="M27" s="15"/>
      <c r="N27" s="15"/>
      <c r="O27" s="15"/>
      <c r="P27" s="15"/>
      <c r="Q27" s="15"/>
      <c r="R27" s="15"/>
      <c r="S27" s="15"/>
      <c r="T27" s="15"/>
      <c r="U27" s="15"/>
      <c r="V27" s="15"/>
      <c r="W27" s="15"/>
      <c r="X27" s="15"/>
      <c r="Y27" s="15"/>
      <c r="Z27" s="15"/>
      <c r="AA27" s="15"/>
      <c r="AB27" s="15"/>
      <c r="AC27" s="15"/>
      <c r="AD27" s="15"/>
      <c r="AE27" s="15"/>
      <c r="AF27" s="15"/>
      <c r="AG27" s="15"/>
      <c r="AH27" s="15"/>
      <c r="AI27" s="15"/>
      <c r="AJ27" s="15"/>
      <c r="AK27" s="15"/>
      <c r="AL27" s="15"/>
      <c r="AM27" s="15"/>
      <c r="AN27" s="15"/>
      <c r="AO27" s="15"/>
      <c r="AP27" s="15"/>
      <c r="AQ27" s="15"/>
      <c r="AR27" s="15"/>
      <c r="AS27" s="15"/>
      <c r="AT27" s="15"/>
      <c r="AU27" s="15"/>
      <c r="AV27" s="15"/>
      <c r="AW27" s="15"/>
      <c r="AX27" s="15"/>
      <c r="AY27" s="15"/>
      <c r="AZ27" s="15"/>
      <c r="BA27" s="15"/>
      <c r="BB27" s="15"/>
      <c r="BC27" s="15"/>
      <c r="BD27" s="15"/>
      <c r="BE27" s="15"/>
      <c r="BF27" s="15"/>
      <c r="BG27" s="15"/>
      <c r="BH27" s="15"/>
      <c r="BI27" s="15"/>
      <c r="BJ27" s="15"/>
      <c r="BK27" s="15"/>
      <c r="BL27" s="82"/>
      <c r="BO27" s="228" t="s">
        <v>22</v>
      </c>
      <c r="BP27" s="223"/>
      <c r="BQ27" s="223"/>
      <c r="BR27" s="223"/>
      <c r="BS27" s="223"/>
      <c r="BT27" s="224"/>
    </row>
    <row r="28" spans="2:72" ht="15" customHeight="1" x14ac:dyDescent="0.35">
      <c r="B28" s="18"/>
      <c r="C28" s="21"/>
      <c r="D28" s="15"/>
      <c r="E28" s="31"/>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5"/>
      <c r="BG28" s="15"/>
      <c r="BH28" s="15"/>
      <c r="BI28" s="15"/>
      <c r="BJ28" s="15"/>
      <c r="BK28" s="15"/>
      <c r="BL28" s="82"/>
      <c r="BO28" s="222" t="s">
        <v>56</v>
      </c>
      <c r="BP28" s="223"/>
      <c r="BQ28" s="223"/>
      <c r="BR28" s="223"/>
      <c r="BS28" s="223"/>
      <c r="BT28" s="224"/>
    </row>
    <row r="29" spans="2:72" ht="15" customHeight="1" x14ac:dyDescent="0.35">
      <c r="B29" s="39" t="s">
        <v>63</v>
      </c>
      <c r="C29" s="156">
        <f>SUM(C24:C27)</f>
        <v>0</v>
      </c>
      <c r="D29" s="157"/>
      <c r="E29" s="158">
        <f t="shared" ref="E29:AJ29" si="6">SUM(E24:E27)</f>
        <v>0</v>
      </c>
      <c r="F29" s="157">
        <f t="shared" si="6"/>
        <v>0</v>
      </c>
      <c r="G29" s="157">
        <f t="shared" si="6"/>
        <v>0</v>
      </c>
      <c r="H29" s="157">
        <f t="shared" si="6"/>
        <v>0</v>
      </c>
      <c r="I29" s="157">
        <f t="shared" si="6"/>
        <v>0</v>
      </c>
      <c r="J29" s="157">
        <f t="shared" si="6"/>
        <v>0</v>
      </c>
      <c r="K29" s="157">
        <f t="shared" si="6"/>
        <v>0</v>
      </c>
      <c r="L29" s="157">
        <f t="shared" si="6"/>
        <v>0</v>
      </c>
      <c r="M29" s="157">
        <f t="shared" si="6"/>
        <v>0</v>
      </c>
      <c r="N29" s="157">
        <f t="shared" si="6"/>
        <v>0</v>
      </c>
      <c r="O29" s="157">
        <f t="shared" si="6"/>
        <v>0</v>
      </c>
      <c r="P29" s="157">
        <f t="shared" si="6"/>
        <v>0</v>
      </c>
      <c r="Q29" s="157">
        <f t="shared" si="6"/>
        <v>0</v>
      </c>
      <c r="R29" s="157">
        <f t="shared" si="6"/>
        <v>0</v>
      </c>
      <c r="S29" s="157">
        <f t="shared" si="6"/>
        <v>0</v>
      </c>
      <c r="T29" s="157">
        <f t="shared" si="6"/>
        <v>0</v>
      </c>
      <c r="U29" s="157">
        <f t="shared" si="6"/>
        <v>0</v>
      </c>
      <c r="V29" s="157">
        <f t="shared" si="6"/>
        <v>0</v>
      </c>
      <c r="W29" s="157">
        <f t="shared" si="6"/>
        <v>0</v>
      </c>
      <c r="X29" s="157">
        <f t="shared" si="6"/>
        <v>0</v>
      </c>
      <c r="Y29" s="157">
        <f t="shared" si="6"/>
        <v>0</v>
      </c>
      <c r="Z29" s="157">
        <f t="shared" si="6"/>
        <v>0</v>
      </c>
      <c r="AA29" s="157">
        <f t="shared" si="6"/>
        <v>0</v>
      </c>
      <c r="AB29" s="157">
        <f t="shared" si="6"/>
        <v>0</v>
      </c>
      <c r="AC29" s="157">
        <f t="shared" si="6"/>
        <v>0</v>
      </c>
      <c r="AD29" s="157">
        <f t="shared" si="6"/>
        <v>0</v>
      </c>
      <c r="AE29" s="157">
        <f t="shared" si="6"/>
        <v>0</v>
      </c>
      <c r="AF29" s="157">
        <f t="shared" si="6"/>
        <v>0</v>
      </c>
      <c r="AG29" s="157">
        <f t="shared" si="6"/>
        <v>0</v>
      </c>
      <c r="AH29" s="157">
        <f t="shared" si="6"/>
        <v>0</v>
      </c>
      <c r="AI29" s="157">
        <f t="shared" si="6"/>
        <v>0</v>
      </c>
      <c r="AJ29" s="157">
        <f t="shared" si="6"/>
        <v>0</v>
      </c>
      <c r="AK29" s="157">
        <f t="shared" ref="AK29:BL29" si="7">SUM(AK24:AK27)</f>
        <v>0</v>
      </c>
      <c r="AL29" s="157">
        <f t="shared" si="7"/>
        <v>0</v>
      </c>
      <c r="AM29" s="157">
        <f t="shared" si="7"/>
        <v>0</v>
      </c>
      <c r="AN29" s="157">
        <f t="shared" si="7"/>
        <v>0</v>
      </c>
      <c r="AO29" s="157">
        <f t="shared" si="7"/>
        <v>0</v>
      </c>
      <c r="AP29" s="157">
        <f t="shared" si="7"/>
        <v>0</v>
      </c>
      <c r="AQ29" s="157">
        <f t="shared" si="7"/>
        <v>0</v>
      </c>
      <c r="AR29" s="157">
        <f t="shared" si="7"/>
        <v>0</v>
      </c>
      <c r="AS29" s="157">
        <f t="shared" si="7"/>
        <v>0</v>
      </c>
      <c r="AT29" s="157">
        <f t="shared" si="7"/>
        <v>0</v>
      </c>
      <c r="AU29" s="157">
        <f t="shared" si="7"/>
        <v>0</v>
      </c>
      <c r="AV29" s="157">
        <f t="shared" si="7"/>
        <v>0</v>
      </c>
      <c r="AW29" s="157">
        <f t="shared" si="7"/>
        <v>0</v>
      </c>
      <c r="AX29" s="157">
        <f t="shared" si="7"/>
        <v>0</v>
      </c>
      <c r="AY29" s="157">
        <f t="shared" si="7"/>
        <v>0</v>
      </c>
      <c r="AZ29" s="157">
        <f t="shared" si="7"/>
        <v>0</v>
      </c>
      <c r="BA29" s="157">
        <f t="shared" si="7"/>
        <v>0</v>
      </c>
      <c r="BB29" s="157">
        <f t="shared" si="7"/>
        <v>0</v>
      </c>
      <c r="BC29" s="157">
        <f t="shared" si="7"/>
        <v>0</v>
      </c>
      <c r="BD29" s="157">
        <f t="shared" si="7"/>
        <v>0</v>
      </c>
      <c r="BE29" s="157">
        <f t="shared" si="7"/>
        <v>0</v>
      </c>
      <c r="BF29" s="157">
        <f t="shared" si="7"/>
        <v>0</v>
      </c>
      <c r="BG29" s="157">
        <f t="shared" si="7"/>
        <v>0</v>
      </c>
      <c r="BH29" s="157">
        <f t="shared" si="7"/>
        <v>0</v>
      </c>
      <c r="BI29" s="157">
        <f t="shared" si="7"/>
        <v>0</v>
      </c>
      <c r="BJ29" s="157">
        <f t="shared" si="7"/>
        <v>0</v>
      </c>
      <c r="BK29" s="157">
        <f t="shared" si="7"/>
        <v>0</v>
      </c>
      <c r="BL29" s="159">
        <f t="shared" si="7"/>
        <v>0</v>
      </c>
      <c r="BO29" s="222" t="s">
        <v>56</v>
      </c>
      <c r="BP29" s="223"/>
      <c r="BQ29" s="223"/>
      <c r="BR29" s="223"/>
      <c r="BS29" s="223"/>
      <c r="BT29" s="224"/>
    </row>
    <row r="30" spans="2:72" ht="15" customHeight="1" x14ac:dyDescent="0.35">
      <c r="B30" s="6"/>
      <c r="C30" s="21"/>
      <c r="D30" s="15"/>
      <c r="E30" s="31"/>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5"/>
      <c r="AO30" s="15"/>
      <c r="AP30" s="15"/>
      <c r="AQ30" s="15"/>
      <c r="AR30" s="15"/>
      <c r="AS30" s="15"/>
      <c r="AT30" s="15"/>
      <c r="AU30" s="15"/>
      <c r="AV30" s="15"/>
      <c r="AW30" s="15"/>
      <c r="AX30" s="15"/>
      <c r="AY30" s="15"/>
      <c r="AZ30" s="15"/>
      <c r="BA30" s="15"/>
      <c r="BB30" s="15"/>
      <c r="BC30" s="15"/>
      <c r="BD30" s="15"/>
      <c r="BE30" s="15"/>
      <c r="BF30" s="15"/>
      <c r="BG30" s="15"/>
      <c r="BH30" s="15"/>
      <c r="BI30" s="15"/>
      <c r="BJ30" s="15"/>
      <c r="BK30" s="15"/>
      <c r="BL30" s="82"/>
      <c r="BO30" s="228"/>
      <c r="BP30" s="223"/>
      <c r="BQ30" s="223"/>
      <c r="BR30" s="223"/>
      <c r="BS30" s="223"/>
      <c r="BT30" s="224"/>
    </row>
    <row r="31" spans="2:72" ht="15" customHeight="1" x14ac:dyDescent="0.35">
      <c r="B31" s="6"/>
      <c r="C31" s="21"/>
      <c r="D31" s="15"/>
      <c r="E31" s="31"/>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c r="BI31" s="15"/>
      <c r="BJ31" s="15"/>
      <c r="BK31" s="15"/>
      <c r="BL31" s="82"/>
      <c r="BO31" s="228"/>
      <c r="BP31" s="223"/>
      <c r="BQ31" s="223"/>
      <c r="BR31" s="223"/>
      <c r="BS31" s="223"/>
      <c r="BT31" s="224"/>
    </row>
    <row r="32" spans="2:72" ht="15" customHeight="1" x14ac:dyDescent="0.35">
      <c r="B32" s="38" t="s">
        <v>64</v>
      </c>
      <c r="C32" s="21"/>
      <c r="D32" s="15"/>
      <c r="E32" s="31"/>
      <c r="F32" s="15"/>
      <c r="G32" s="15"/>
      <c r="H32" s="15"/>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5"/>
      <c r="AN32" s="15"/>
      <c r="AO32" s="15"/>
      <c r="AP32" s="15"/>
      <c r="AQ32" s="15"/>
      <c r="AR32" s="15"/>
      <c r="AS32" s="15"/>
      <c r="AT32" s="15"/>
      <c r="AU32" s="15"/>
      <c r="AV32" s="15"/>
      <c r="AW32" s="15"/>
      <c r="AX32" s="15"/>
      <c r="AY32" s="15"/>
      <c r="AZ32" s="15"/>
      <c r="BA32" s="15"/>
      <c r="BB32" s="15"/>
      <c r="BC32" s="15"/>
      <c r="BD32" s="15"/>
      <c r="BE32" s="15"/>
      <c r="BF32" s="15"/>
      <c r="BG32" s="15"/>
      <c r="BH32" s="15"/>
      <c r="BI32" s="15"/>
      <c r="BJ32" s="15"/>
      <c r="BK32" s="15"/>
      <c r="BL32" s="82"/>
      <c r="BO32" s="229"/>
      <c r="BP32" s="230"/>
      <c r="BQ32" s="230"/>
      <c r="BR32" s="230"/>
      <c r="BS32" s="230"/>
      <c r="BT32" s="231"/>
    </row>
    <row r="33" spans="2:72" ht="15" customHeight="1" x14ac:dyDescent="0.35">
      <c r="B33" s="6" t="s">
        <v>65</v>
      </c>
      <c r="C33" s="21">
        <f>SUM(E33:BL33)</f>
        <v>0</v>
      </c>
      <c r="D33" s="15"/>
      <c r="E33" s="31"/>
      <c r="F33" s="15"/>
      <c r="G33" s="15"/>
      <c r="H33" s="15"/>
      <c r="I33" s="15"/>
      <c r="J33" s="15"/>
      <c r="K33" s="15"/>
      <c r="L33" s="15"/>
      <c r="M33" s="15"/>
      <c r="N33" s="15"/>
      <c r="O33" s="15"/>
      <c r="P33" s="15"/>
      <c r="Q33" s="15"/>
      <c r="R33" s="15"/>
      <c r="S33" s="15"/>
      <c r="T33" s="15"/>
      <c r="U33" s="15"/>
      <c r="V33" s="15"/>
      <c r="W33" s="15"/>
      <c r="X33" s="15"/>
      <c r="Y33" s="15"/>
      <c r="Z33" s="15"/>
      <c r="AA33" s="15"/>
      <c r="AB33" s="15"/>
      <c r="AC33" s="15"/>
      <c r="AD33" s="15"/>
      <c r="AE33" s="15"/>
      <c r="AF33" s="15"/>
      <c r="AG33" s="15"/>
      <c r="AH33" s="15"/>
      <c r="AI33" s="15"/>
      <c r="AJ33" s="15"/>
      <c r="AK33" s="15"/>
      <c r="AL33" s="15"/>
      <c r="AM33" s="15"/>
      <c r="AN33" s="15"/>
      <c r="AO33" s="15"/>
      <c r="AP33" s="15"/>
      <c r="AQ33" s="15"/>
      <c r="AR33" s="15"/>
      <c r="AS33" s="15"/>
      <c r="AT33" s="15"/>
      <c r="AU33" s="15"/>
      <c r="AV33" s="15"/>
      <c r="AW33" s="15"/>
      <c r="AX33" s="15"/>
      <c r="AY33" s="15"/>
      <c r="AZ33" s="15"/>
      <c r="BA33" s="15"/>
      <c r="BB33" s="15"/>
      <c r="BC33" s="15"/>
      <c r="BD33" s="15"/>
      <c r="BE33" s="15"/>
      <c r="BF33" s="15"/>
      <c r="BG33" s="15"/>
      <c r="BH33" s="15"/>
      <c r="BI33" s="15"/>
      <c r="BJ33" s="15"/>
      <c r="BK33" s="15"/>
      <c r="BL33" s="82"/>
      <c r="BO33" s="228" t="s">
        <v>22</v>
      </c>
      <c r="BP33" s="223"/>
      <c r="BQ33" s="223"/>
      <c r="BR33" s="223"/>
      <c r="BS33" s="223"/>
      <c r="BT33" s="224"/>
    </row>
    <row r="34" spans="2:72" ht="15" customHeight="1" x14ac:dyDescent="0.35">
      <c r="B34" s="6" t="s">
        <v>66</v>
      </c>
      <c r="C34" s="21">
        <f>SUM(E34:BL34)</f>
        <v>0</v>
      </c>
      <c r="D34" s="15"/>
      <c r="E34" s="31"/>
      <c r="F34" s="15"/>
      <c r="G34" s="15"/>
      <c r="H34" s="15"/>
      <c r="I34" s="15"/>
      <c r="J34" s="15"/>
      <c r="K34" s="15"/>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5"/>
      <c r="AN34" s="15"/>
      <c r="AO34" s="15"/>
      <c r="AP34" s="15"/>
      <c r="AQ34" s="15"/>
      <c r="AR34" s="15"/>
      <c r="AS34" s="15"/>
      <c r="AT34" s="15"/>
      <c r="AU34" s="15"/>
      <c r="AV34" s="15"/>
      <c r="AW34" s="15"/>
      <c r="AX34" s="15"/>
      <c r="AY34" s="15"/>
      <c r="AZ34" s="15"/>
      <c r="BA34" s="15"/>
      <c r="BB34" s="15"/>
      <c r="BC34" s="15"/>
      <c r="BD34" s="15"/>
      <c r="BE34" s="15"/>
      <c r="BF34" s="15"/>
      <c r="BG34" s="15"/>
      <c r="BH34" s="15"/>
      <c r="BI34" s="15"/>
      <c r="BJ34" s="15"/>
      <c r="BK34" s="15"/>
      <c r="BL34" s="82"/>
      <c r="BO34" s="228" t="s">
        <v>22</v>
      </c>
      <c r="BP34" s="223"/>
      <c r="BQ34" s="223"/>
      <c r="BR34" s="223"/>
      <c r="BS34" s="223"/>
      <c r="BT34" s="224"/>
    </row>
    <row r="35" spans="2:72" ht="15" customHeight="1" x14ac:dyDescent="0.35">
      <c r="B35" s="6" t="s">
        <v>67</v>
      </c>
      <c r="C35" s="21">
        <f>SUM(E35:BL35)</f>
        <v>0</v>
      </c>
      <c r="D35" s="15"/>
      <c r="E35" s="31"/>
      <c r="F35" s="15"/>
      <c r="G35" s="15"/>
      <c r="H35" s="15"/>
      <c r="I35" s="15"/>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5"/>
      <c r="AN35" s="15"/>
      <c r="AO35" s="15"/>
      <c r="AP35" s="15"/>
      <c r="AQ35" s="15"/>
      <c r="AR35" s="15"/>
      <c r="AS35" s="15"/>
      <c r="AT35" s="15"/>
      <c r="AU35" s="15"/>
      <c r="AV35" s="15"/>
      <c r="AW35" s="15"/>
      <c r="AX35" s="15"/>
      <c r="AY35" s="15"/>
      <c r="AZ35" s="15"/>
      <c r="BA35" s="15"/>
      <c r="BB35" s="15"/>
      <c r="BC35" s="15"/>
      <c r="BD35" s="15"/>
      <c r="BE35" s="15"/>
      <c r="BF35" s="15"/>
      <c r="BG35" s="15"/>
      <c r="BH35" s="15"/>
      <c r="BI35" s="15"/>
      <c r="BJ35" s="15"/>
      <c r="BK35" s="15"/>
      <c r="BL35" s="82"/>
      <c r="BO35" s="228" t="s">
        <v>22</v>
      </c>
      <c r="BP35" s="223"/>
      <c r="BQ35" s="223"/>
      <c r="BR35" s="223"/>
      <c r="BS35" s="223"/>
      <c r="BT35" s="224"/>
    </row>
    <row r="36" spans="2:72" ht="15" customHeight="1" x14ac:dyDescent="0.35">
      <c r="B36" s="6"/>
      <c r="C36" s="21"/>
      <c r="D36" s="15"/>
      <c r="E36" s="31"/>
      <c r="F36" s="15"/>
      <c r="G36" s="15"/>
      <c r="H36" s="15"/>
      <c r="I36" s="15"/>
      <c r="J36" s="15"/>
      <c r="K36" s="15"/>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5"/>
      <c r="AN36" s="15"/>
      <c r="AO36" s="15"/>
      <c r="AP36" s="15"/>
      <c r="AQ36" s="15"/>
      <c r="AR36" s="15"/>
      <c r="AS36" s="15"/>
      <c r="AT36" s="15"/>
      <c r="AU36" s="15"/>
      <c r="AV36" s="15"/>
      <c r="AW36" s="15"/>
      <c r="AX36" s="15"/>
      <c r="AY36" s="15"/>
      <c r="AZ36" s="15"/>
      <c r="BA36" s="15"/>
      <c r="BB36" s="15"/>
      <c r="BC36" s="15"/>
      <c r="BD36" s="15"/>
      <c r="BE36" s="15"/>
      <c r="BF36" s="15"/>
      <c r="BG36" s="15"/>
      <c r="BH36" s="15"/>
      <c r="BI36" s="15"/>
      <c r="BJ36" s="15"/>
      <c r="BK36" s="15"/>
      <c r="BL36" s="82"/>
      <c r="BO36" s="222" t="s">
        <v>56</v>
      </c>
      <c r="BP36" s="223"/>
      <c r="BQ36" s="223"/>
      <c r="BR36" s="223"/>
      <c r="BS36" s="223"/>
      <c r="BT36" s="224"/>
    </row>
    <row r="37" spans="2:72" ht="15" customHeight="1" x14ac:dyDescent="0.35">
      <c r="B37" s="39" t="s">
        <v>68</v>
      </c>
      <c r="C37" s="83">
        <f>SUM(C33:C35)</f>
        <v>0</v>
      </c>
      <c r="D37" s="87"/>
      <c r="E37" s="88">
        <f t="shared" ref="E37:AJ37" si="8">SUM(E33:E35)</f>
        <v>0</v>
      </c>
      <c r="F37" s="89">
        <f t="shared" si="8"/>
        <v>0</v>
      </c>
      <c r="G37" s="89">
        <f t="shared" si="8"/>
        <v>0</v>
      </c>
      <c r="H37" s="89">
        <f t="shared" si="8"/>
        <v>0</v>
      </c>
      <c r="I37" s="89">
        <f t="shared" si="8"/>
        <v>0</v>
      </c>
      <c r="J37" s="89">
        <f t="shared" si="8"/>
        <v>0</v>
      </c>
      <c r="K37" s="89">
        <f t="shared" si="8"/>
        <v>0</v>
      </c>
      <c r="L37" s="89">
        <f t="shared" si="8"/>
        <v>0</v>
      </c>
      <c r="M37" s="89">
        <f t="shared" si="8"/>
        <v>0</v>
      </c>
      <c r="N37" s="89">
        <f t="shared" si="8"/>
        <v>0</v>
      </c>
      <c r="O37" s="89">
        <f t="shared" si="8"/>
        <v>0</v>
      </c>
      <c r="P37" s="89">
        <f t="shared" si="8"/>
        <v>0</v>
      </c>
      <c r="Q37" s="89">
        <f t="shared" si="8"/>
        <v>0</v>
      </c>
      <c r="R37" s="89">
        <f t="shared" si="8"/>
        <v>0</v>
      </c>
      <c r="S37" s="89">
        <f t="shared" si="8"/>
        <v>0</v>
      </c>
      <c r="T37" s="89">
        <f t="shared" si="8"/>
        <v>0</v>
      </c>
      <c r="U37" s="89">
        <f t="shared" si="8"/>
        <v>0</v>
      </c>
      <c r="V37" s="89">
        <f t="shared" si="8"/>
        <v>0</v>
      </c>
      <c r="W37" s="89">
        <f t="shared" si="8"/>
        <v>0</v>
      </c>
      <c r="X37" s="89">
        <f t="shared" si="8"/>
        <v>0</v>
      </c>
      <c r="Y37" s="89">
        <f t="shared" si="8"/>
        <v>0</v>
      </c>
      <c r="Z37" s="89">
        <f t="shared" si="8"/>
        <v>0</v>
      </c>
      <c r="AA37" s="89">
        <f t="shared" si="8"/>
        <v>0</v>
      </c>
      <c r="AB37" s="89">
        <f t="shared" si="8"/>
        <v>0</v>
      </c>
      <c r="AC37" s="89">
        <f t="shared" si="8"/>
        <v>0</v>
      </c>
      <c r="AD37" s="89">
        <f t="shared" si="8"/>
        <v>0</v>
      </c>
      <c r="AE37" s="89">
        <f t="shared" si="8"/>
        <v>0</v>
      </c>
      <c r="AF37" s="89">
        <f t="shared" si="8"/>
        <v>0</v>
      </c>
      <c r="AG37" s="89">
        <f t="shared" si="8"/>
        <v>0</v>
      </c>
      <c r="AH37" s="89">
        <f t="shared" si="8"/>
        <v>0</v>
      </c>
      <c r="AI37" s="89">
        <f t="shared" si="8"/>
        <v>0</v>
      </c>
      <c r="AJ37" s="89">
        <f t="shared" si="8"/>
        <v>0</v>
      </c>
      <c r="AK37" s="89">
        <f t="shared" ref="AK37:BL37" si="9">SUM(AK33:AK35)</f>
        <v>0</v>
      </c>
      <c r="AL37" s="89">
        <f t="shared" si="9"/>
        <v>0</v>
      </c>
      <c r="AM37" s="89">
        <f t="shared" si="9"/>
        <v>0</v>
      </c>
      <c r="AN37" s="89">
        <f t="shared" si="9"/>
        <v>0</v>
      </c>
      <c r="AO37" s="89">
        <f t="shared" si="9"/>
        <v>0</v>
      </c>
      <c r="AP37" s="89">
        <f t="shared" si="9"/>
        <v>0</v>
      </c>
      <c r="AQ37" s="89">
        <f t="shared" si="9"/>
        <v>0</v>
      </c>
      <c r="AR37" s="89">
        <f t="shared" si="9"/>
        <v>0</v>
      </c>
      <c r="AS37" s="89">
        <f t="shared" si="9"/>
        <v>0</v>
      </c>
      <c r="AT37" s="89">
        <f t="shared" si="9"/>
        <v>0</v>
      </c>
      <c r="AU37" s="89">
        <f t="shared" si="9"/>
        <v>0</v>
      </c>
      <c r="AV37" s="89">
        <f t="shared" si="9"/>
        <v>0</v>
      </c>
      <c r="AW37" s="89">
        <f t="shared" si="9"/>
        <v>0</v>
      </c>
      <c r="AX37" s="89">
        <f t="shared" si="9"/>
        <v>0</v>
      </c>
      <c r="AY37" s="89">
        <f t="shared" si="9"/>
        <v>0</v>
      </c>
      <c r="AZ37" s="89">
        <f t="shared" si="9"/>
        <v>0</v>
      </c>
      <c r="BA37" s="89">
        <f t="shared" si="9"/>
        <v>0</v>
      </c>
      <c r="BB37" s="89">
        <f t="shared" si="9"/>
        <v>0</v>
      </c>
      <c r="BC37" s="89">
        <f t="shared" si="9"/>
        <v>0</v>
      </c>
      <c r="BD37" s="89">
        <f t="shared" si="9"/>
        <v>0</v>
      </c>
      <c r="BE37" s="89">
        <f t="shared" si="9"/>
        <v>0</v>
      </c>
      <c r="BF37" s="89">
        <f t="shared" si="9"/>
        <v>0</v>
      </c>
      <c r="BG37" s="89">
        <f t="shared" si="9"/>
        <v>0</v>
      </c>
      <c r="BH37" s="89">
        <f t="shared" si="9"/>
        <v>0</v>
      </c>
      <c r="BI37" s="89">
        <f t="shared" si="9"/>
        <v>0</v>
      </c>
      <c r="BJ37" s="89">
        <f t="shared" si="9"/>
        <v>0</v>
      </c>
      <c r="BK37" s="89">
        <f t="shared" si="9"/>
        <v>0</v>
      </c>
      <c r="BL37" s="90">
        <f t="shared" si="9"/>
        <v>0</v>
      </c>
      <c r="BO37" s="222" t="s">
        <v>56</v>
      </c>
      <c r="BP37" s="223"/>
      <c r="BQ37" s="223"/>
      <c r="BR37" s="223"/>
      <c r="BS37" s="223"/>
      <c r="BT37" s="224"/>
    </row>
    <row r="38" spans="2:72" ht="15" customHeight="1" x14ac:dyDescent="0.35">
      <c r="B38" s="6"/>
      <c r="C38" s="21"/>
      <c r="D38" s="15"/>
      <c r="E38" s="31"/>
      <c r="F38" s="15"/>
      <c r="G38" s="15"/>
      <c r="H38" s="15"/>
      <c r="I38" s="15"/>
      <c r="J38" s="15"/>
      <c r="K38" s="15"/>
      <c r="L38" s="15"/>
      <c r="M38" s="15"/>
      <c r="N38" s="15"/>
      <c r="O38" s="15"/>
      <c r="P38" s="15"/>
      <c r="Q38" s="15"/>
      <c r="R38" s="15"/>
      <c r="S38" s="15"/>
      <c r="T38" s="15"/>
      <c r="U38" s="15"/>
      <c r="V38" s="15"/>
      <c r="W38" s="15"/>
      <c r="X38" s="15"/>
      <c r="Y38" s="15"/>
      <c r="Z38" s="15"/>
      <c r="AA38" s="15"/>
      <c r="AB38" s="15"/>
      <c r="AC38" s="15"/>
      <c r="AD38" s="15"/>
      <c r="AE38" s="15"/>
      <c r="AF38" s="15"/>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15"/>
      <c r="BG38" s="15"/>
      <c r="BH38" s="15"/>
      <c r="BI38" s="15"/>
      <c r="BJ38" s="15"/>
      <c r="BK38" s="15"/>
      <c r="BL38" s="82"/>
      <c r="BO38" s="222" t="s">
        <v>56</v>
      </c>
      <c r="BP38" s="223"/>
      <c r="BQ38" s="223"/>
      <c r="BR38" s="223"/>
      <c r="BS38" s="223"/>
      <c r="BT38" s="224"/>
    </row>
    <row r="39" spans="2:72" ht="15" customHeight="1" x14ac:dyDescent="0.35">
      <c r="B39" s="39" t="s">
        <v>69</v>
      </c>
      <c r="C39" s="83">
        <f>SUM(C21,C29,C37)</f>
        <v>0</v>
      </c>
      <c r="D39" s="84"/>
      <c r="E39" s="85">
        <f t="shared" ref="E39:AJ39" si="10">SUM(E21,E29,E37)</f>
        <v>0</v>
      </c>
      <c r="F39" s="84">
        <f t="shared" si="10"/>
        <v>0</v>
      </c>
      <c r="G39" s="84">
        <f t="shared" si="10"/>
        <v>0</v>
      </c>
      <c r="H39" s="84">
        <f t="shared" si="10"/>
        <v>0</v>
      </c>
      <c r="I39" s="84">
        <f t="shared" si="10"/>
        <v>0</v>
      </c>
      <c r="J39" s="84">
        <f t="shared" si="10"/>
        <v>0</v>
      </c>
      <c r="K39" s="84">
        <f t="shared" si="10"/>
        <v>0</v>
      </c>
      <c r="L39" s="84">
        <f t="shared" si="10"/>
        <v>0</v>
      </c>
      <c r="M39" s="84">
        <f t="shared" si="10"/>
        <v>0</v>
      </c>
      <c r="N39" s="84">
        <f t="shared" si="10"/>
        <v>0</v>
      </c>
      <c r="O39" s="84">
        <f t="shared" si="10"/>
        <v>0</v>
      </c>
      <c r="P39" s="84">
        <f t="shared" si="10"/>
        <v>0</v>
      </c>
      <c r="Q39" s="84">
        <f t="shared" si="10"/>
        <v>0</v>
      </c>
      <c r="R39" s="84">
        <f t="shared" si="10"/>
        <v>0</v>
      </c>
      <c r="S39" s="84">
        <f t="shared" si="10"/>
        <v>0</v>
      </c>
      <c r="T39" s="84">
        <f t="shared" si="10"/>
        <v>0</v>
      </c>
      <c r="U39" s="84">
        <f t="shared" si="10"/>
        <v>0</v>
      </c>
      <c r="V39" s="84">
        <f t="shared" si="10"/>
        <v>0</v>
      </c>
      <c r="W39" s="84">
        <f t="shared" si="10"/>
        <v>0</v>
      </c>
      <c r="X39" s="84">
        <f t="shared" si="10"/>
        <v>0</v>
      </c>
      <c r="Y39" s="84">
        <f t="shared" si="10"/>
        <v>0</v>
      </c>
      <c r="Z39" s="84">
        <f t="shared" si="10"/>
        <v>0</v>
      </c>
      <c r="AA39" s="84">
        <f t="shared" si="10"/>
        <v>0</v>
      </c>
      <c r="AB39" s="84">
        <f t="shared" si="10"/>
        <v>0</v>
      </c>
      <c r="AC39" s="84">
        <f t="shared" si="10"/>
        <v>0</v>
      </c>
      <c r="AD39" s="84">
        <f t="shared" si="10"/>
        <v>0</v>
      </c>
      <c r="AE39" s="84">
        <f t="shared" si="10"/>
        <v>0</v>
      </c>
      <c r="AF39" s="84">
        <f t="shared" si="10"/>
        <v>0</v>
      </c>
      <c r="AG39" s="84">
        <f t="shared" si="10"/>
        <v>0</v>
      </c>
      <c r="AH39" s="84">
        <f t="shared" si="10"/>
        <v>0</v>
      </c>
      <c r="AI39" s="84">
        <f t="shared" si="10"/>
        <v>0</v>
      </c>
      <c r="AJ39" s="84">
        <f t="shared" si="10"/>
        <v>0</v>
      </c>
      <c r="AK39" s="84">
        <f t="shared" ref="AK39:BL39" si="11">SUM(AK21,AK29,AK37)</f>
        <v>0</v>
      </c>
      <c r="AL39" s="84">
        <f t="shared" si="11"/>
        <v>0</v>
      </c>
      <c r="AM39" s="84">
        <f t="shared" si="11"/>
        <v>0</v>
      </c>
      <c r="AN39" s="84">
        <f t="shared" si="11"/>
        <v>0</v>
      </c>
      <c r="AO39" s="84">
        <f t="shared" si="11"/>
        <v>0</v>
      </c>
      <c r="AP39" s="84">
        <f t="shared" si="11"/>
        <v>0</v>
      </c>
      <c r="AQ39" s="84">
        <f t="shared" si="11"/>
        <v>0</v>
      </c>
      <c r="AR39" s="84">
        <f t="shared" si="11"/>
        <v>0</v>
      </c>
      <c r="AS39" s="84">
        <f t="shared" si="11"/>
        <v>0</v>
      </c>
      <c r="AT39" s="84">
        <f t="shared" si="11"/>
        <v>0</v>
      </c>
      <c r="AU39" s="84">
        <f t="shared" si="11"/>
        <v>0</v>
      </c>
      <c r="AV39" s="84">
        <f t="shared" si="11"/>
        <v>0</v>
      </c>
      <c r="AW39" s="84">
        <f t="shared" si="11"/>
        <v>0</v>
      </c>
      <c r="AX39" s="84">
        <f t="shared" si="11"/>
        <v>0</v>
      </c>
      <c r="AY39" s="84">
        <f t="shared" si="11"/>
        <v>0</v>
      </c>
      <c r="AZ39" s="84">
        <f t="shared" si="11"/>
        <v>0</v>
      </c>
      <c r="BA39" s="84">
        <f t="shared" si="11"/>
        <v>0</v>
      </c>
      <c r="BB39" s="84">
        <f t="shared" si="11"/>
        <v>0</v>
      </c>
      <c r="BC39" s="84">
        <f t="shared" si="11"/>
        <v>0</v>
      </c>
      <c r="BD39" s="84">
        <f t="shared" si="11"/>
        <v>0</v>
      </c>
      <c r="BE39" s="84">
        <f t="shared" si="11"/>
        <v>0</v>
      </c>
      <c r="BF39" s="84">
        <f t="shared" si="11"/>
        <v>0</v>
      </c>
      <c r="BG39" s="84">
        <f t="shared" si="11"/>
        <v>0</v>
      </c>
      <c r="BH39" s="84">
        <f t="shared" si="11"/>
        <v>0</v>
      </c>
      <c r="BI39" s="84">
        <f t="shared" si="11"/>
        <v>0</v>
      </c>
      <c r="BJ39" s="84">
        <f t="shared" si="11"/>
        <v>0</v>
      </c>
      <c r="BK39" s="84">
        <f t="shared" si="11"/>
        <v>0</v>
      </c>
      <c r="BL39" s="86">
        <f t="shared" si="11"/>
        <v>0</v>
      </c>
      <c r="BO39" s="222" t="s">
        <v>56</v>
      </c>
      <c r="BP39" s="223"/>
      <c r="BQ39" s="223"/>
      <c r="BR39" s="223"/>
      <c r="BS39" s="223"/>
      <c r="BT39" s="224"/>
    </row>
    <row r="40" spans="2:72" ht="15" customHeight="1" x14ac:dyDescent="0.35">
      <c r="B40" s="6"/>
      <c r="C40" s="21"/>
      <c r="D40" s="15"/>
      <c r="E40" s="31"/>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5"/>
      <c r="BK40" s="15"/>
      <c r="BL40" s="82"/>
      <c r="BO40" s="222" t="s">
        <v>56</v>
      </c>
      <c r="BP40" s="223"/>
      <c r="BQ40" s="223"/>
      <c r="BR40" s="223"/>
      <c r="BS40" s="223"/>
      <c r="BT40" s="224"/>
    </row>
    <row r="41" spans="2:72" ht="15" customHeight="1" x14ac:dyDescent="0.35">
      <c r="B41" s="16" t="s">
        <v>70</v>
      </c>
      <c r="C41" s="21">
        <f>SUM(E41:BL41)</f>
        <v>0</v>
      </c>
      <c r="D41" s="15"/>
      <c r="E41" s="25">
        <f>E39*E48</f>
        <v>0</v>
      </c>
      <c r="F41" s="26">
        <f>F39*F48</f>
        <v>0</v>
      </c>
      <c r="G41" s="26">
        <f t="shared" ref="G41:AJ41" si="12">G39*G48</f>
        <v>0</v>
      </c>
      <c r="H41" s="26">
        <f t="shared" si="12"/>
        <v>0</v>
      </c>
      <c r="I41" s="26">
        <f t="shared" si="12"/>
        <v>0</v>
      </c>
      <c r="J41" s="26">
        <f t="shared" si="12"/>
        <v>0</v>
      </c>
      <c r="K41" s="26">
        <f t="shared" si="12"/>
        <v>0</v>
      </c>
      <c r="L41" s="26">
        <f t="shared" si="12"/>
        <v>0</v>
      </c>
      <c r="M41" s="26">
        <f t="shared" si="12"/>
        <v>0</v>
      </c>
      <c r="N41" s="26">
        <f t="shared" si="12"/>
        <v>0</v>
      </c>
      <c r="O41" s="26">
        <f t="shared" si="12"/>
        <v>0</v>
      </c>
      <c r="P41" s="26">
        <f t="shared" si="12"/>
        <v>0</v>
      </c>
      <c r="Q41" s="26">
        <f t="shared" si="12"/>
        <v>0</v>
      </c>
      <c r="R41" s="26">
        <f t="shared" si="12"/>
        <v>0</v>
      </c>
      <c r="S41" s="26">
        <f t="shared" si="12"/>
        <v>0</v>
      </c>
      <c r="T41" s="26">
        <f t="shared" si="12"/>
        <v>0</v>
      </c>
      <c r="U41" s="26">
        <f t="shared" si="12"/>
        <v>0</v>
      </c>
      <c r="V41" s="26">
        <f t="shared" si="12"/>
        <v>0</v>
      </c>
      <c r="W41" s="26">
        <f t="shared" si="12"/>
        <v>0</v>
      </c>
      <c r="X41" s="26">
        <f t="shared" si="12"/>
        <v>0</v>
      </c>
      <c r="Y41" s="26">
        <f t="shared" si="12"/>
        <v>0</v>
      </c>
      <c r="Z41" s="26">
        <f t="shared" si="12"/>
        <v>0</v>
      </c>
      <c r="AA41" s="26">
        <f t="shared" si="12"/>
        <v>0</v>
      </c>
      <c r="AB41" s="26">
        <f t="shared" si="12"/>
        <v>0</v>
      </c>
      <c r="AC41" s="26">
        <f t="shared" si="12"/>
        <v>0</v>
      </c>
      <c r="AD41" s="26">
        <f t="shared" si="12"/>
        <v>0</v>
      </c>
      <c r="AE41" s="26">
        <f t="shared" si="12"/>
        <v>0</v>
      </c>
      <c r="AF41" s="26">
        <f t="shared" si="12"/>
        <v>0</v>
      </c>
      <c r="AG41" s="26">
        <f t="shared" si="12"/>
        <v>0</v>
      </c>
      <c r="AH41" s="26">
        <f t="shared" si="12"/>
        <v>0</v>
      </c>
      <c r="AI41" s="26">
        <f t="shared" si="12"/>
        <v>0</v>
      </c>
      <c r="AJ41" s="26">
        <f t="shared" si="12"/>
        <v>0</v>
      </c>
      <c r="AK41" s="26">
        <f t="shared" ref="AK41:BL41" si="13">AK39*AK48</f>
        <v>0</v>
      </c>
      <c r="AL41" s="26">
        <f t="shared" si="13"/>
        <v>0</v>
      </c>
      <c r="AM41" s="26">
        <f t="shared" si="13"/>
        <v>0</v>
      </c>
      <c r="AN41" s="26">
        <f t="shared" si="13"/>
        <v>0</v>
      </c>
      <c r="AO41" s="26">
        <f t="shared" si="13"/>
        <v>0</v>
      </c>
      <c r="AP41" s="26">
        <f t="shared" si="13"/>
        <v>0</v>
      </c>
      <c r="AQ41" s="26">
        <f t="shared" si="13"/>
        <v>0</v>
      </c>
      <c r="AR41" s="26">
        <f t="shared" si="13"/>
        <v>0</v>
      </c>
      <c r="AS41" s="26">
        <f t="shared" si="13"/>
        <v>0</v>
      </c>
      <c r="AT41" s="26">
        <f t="shared" si="13"/>
        <v>0</v>
      </c>
      <c r="AU41" s="26">
        <f t="shared" si="13"/>
        <v>0</v>
      </c>
      <c r="AV41" s="26">
        <f t="shared" si="13"/>
        <v>0</v>
      </c>
      <c r="AW41" s="26">
        <f t="shared" si="13"/>
        <v>0</v>
      </c>
      <c r="AX41" s="26">
        <f t="shared" si="13"/>
        <v>0</v>
      </c>
      <c r="AY41" s="26">
        <f t="shared" si="13"/>
        <v>0</v>
      </c>
      <c r="AZ41" s="26">
        <f t="shared" si="13"/>
        <v>0</v>
      </c>
      <c r="BA41" s="26">
        <f t="shared" si="13"/>
        <v>0</v>
      </c>
      <c r="BB41" s="26">
        <f t="shared" si="13"/>
        <v>0</v>
      </c>
      <c r="BC41" s="26">
        <f t="shared" si="13"/>
        <v>0</v>
      </c>
      <c r="BD41" s="26">
        <f t="shared" si="13"/>
        <v>0</v>
      </c>
      <c r="BE41" s="26">
        <f t="shared" si="13"/>
        <v>0</v>
      </c>
      <c r="BF41" s="26">
        <f t="shared" si="13"/>
        <v>0</v>
      </c>
      <c r="BG41" s="26">
        <f t="shared" si="13"/>
        <v>0</v>
      </c>
      <c r="BH41" s="26">
        <f t="shared" si="13"/>
        <v>0</v>
      </c>
      <c r="BI41" s="26">
        <f t="shared" si="13"/>
        <v>0</v>
      </c>
      <c r="BJ41" s="26">
        <f t="shared" si="13"/>
        <v>0</v>
      </c>
      <c r="BK41" s="26">
        <f t="shared" si="13"/>
        <v>0</v>
      </c>
      <c r="BL41" s="27">
        <f t="shared" si="13"/>
        <v>0</v>
      </c>
      <c r="BO41" s="225" t="s">
        <v>56</v>
      </c>
      <c r="BP41" s="226"/>
      <c r="BQ41" s="226"/>
      <c r="BR41" s="226"/>
      <c r="BS41" s="226"/>
      <c r="BT41" s="227"/>
    </row>
    <row r="42" spans="2:72" ht="15" customHeight="1" x14ac:dyDescent="0.35">
      <c r="B42" s="19"/>
      <c r="C42" s="20"/>
    </row>
    <row r="43" spans="2:72" ht="15" customHeight="1" x14ac:dyDescent="0.35">
      <c r="B43" s="131" t="s">
        <v>71</v>
      </c>
      <c r="C43" s="22">
        <f>SUM(E41:BL41)</f>
        <v>0</v>
      </c>
    </row>
    <row r="44" spans="2:72" ht="15" customHeight="1" x14ac:dyDescent="0.35">
      <c r="B44" s="132" t="s">
        <v>72</v>
      </c>
      <c r="C44" s="23">
        <f>$C$43/$C$52</f>
        <v>0</v>
      </c>
    </row>
    <row r="45" spans="2:72" ht="15" customHeight="1" x14ac:dyDescent="0.35">
      <c r="B45" s="10"/>
    </row>
    <row r="46" spans="2:72" ht="15" customHeight="1" x14ac:dyDescent="0.35">
      <c r="B46" s="10"/>
      <c r="E46">
        <f t="shared" ref="E46:AJ46" si="14">E11</f>
        <v>0</v>
      </c>
      <c r="F46">
        <f t="shared" si="14"/>
        <v>1</v>
      </c>
      <c r="G46">
        <f t="shared" si="14"/>
        <v>2</v>
      </c>
      <c r="H46">
        <f t="shared" si="14"/>
        <v>3</v>
      </c>
      <c r="I46">
        <f t="shared" si="14"/>
        <v>4</v>
      </c>
      <c r="J46">
        <f t="shared" si="14"/>
        <v>5</v>
      </c>
      <c r="K46">
        <f t="shared" si="14"/>
        <v>6</v>
      </c>
      <c r="L46">
        <f t="shared" si="14"/>
        <v>7</v>
      </c>
      <c r="M46">
        <f t="shared" si="14"/>
        <v>8</v>
      </c>
      <c r="N46">
        <f t="shared" si="14"/>
        <v>9</v>
      </c>
      <c r="O46">
        <f t="shared" si="14"/>
        <v>10</v>
      </c>
      <c r="P46">
        <f t="shared" si="14"/>
        <v>11</v>
      </c>
      <c r="Q46">
        <f t="shared" si="14"/>
        <v>12</v>
      </c>
      <c r="R46">
        <f t="shared" si="14"/>
        <v>13</v>
      </c>
      <c r="S46">
        <f t="shared" si="14"/>
        <v>14</v>
      </c>
      <c r="T46">
        <f t="shared" si="14"/>
        <v>15</v>
      </c>
      <c r="U46">
        <f t="shared" si="14"/>
        <v>16</v>
      </c>
      <c r="V46">
        <f t="shared" si="14"/>
        <v>17</v>
      </c>
      <c r="W46">
        <f t="shared" si="14"/>
        <v>18</v>
      </c>
      <c r="X46">
        <f t="shared" si="14"/>
        <v>19</v>
      </c>
      <c r="Y46">
        <f t="shared" si="14"/>
        <v>20</v>
      </c>
      <c r="Z46">
        <f t="shared" si="14"/>
        <v>21</v>
      </c>
      <c r="AA46">
        <f t="shared" si="14"/>
        <v>22</v>
      </c>
      <c r="AB46">
        <f t="shared" si="14"/>
        <v>23</v>
      </c>
      <c r="AC46">
        <f t="shared" si="14"/>
        <v>24</v>
      </c>
      <c r="AD46">
        <f t="shared" si="14"/>
        <v>25</v>
      </c>
      <c r="AE46">
        <f t="shared" si="14"/>
        <v>26</v>
      </c>
      <c r="AF46">
        <f t="shared" si="14"/>
        <v>27</v>
      </c>
      <c r="AG46">
        <f t="shared" si="14"/>
        <v>28</v>
      </c>
      <c r="AH46">
        <f t="shared" si="14"/>
        <v>29</v>
      </c>
      <c r="AI46">
        <f t="shared" si="14"/>
        <v>30</v>
      </c>
      <c r="AJ46">
        <f t="shared" si="14"/>
        <v>31</v>
      </c>
      <c r="AK46">
        <f t="shared" ref="AK46:BL46" si="15">AK11</f>
        <v>32</v>
      </c>
      <c r="AL46">
        <f t="shared" si="15"/>
        <v>33</v>
      </c>
      <c r="AM46">
        <f t="shared" si="15"/>
        <v>34</v>
      </c>
      <c r="AN46">
        <f t="shared" si="15"/>
        <v>35</v>
      </c>
      <c r="AO46">
        <f t="shared" si="15"/>
        <v>36</v>
      </c>
      <c r="AP46">
        <f t="shared" si="15"/>
        <v>37</v>
      </c>
      <c r="AQ46">
        <f t="shared" si="15"/>
        <v>38</v>
      </c>
      <c r="AR46">
        <f t="shared" si="15"/>
        <v>39</v>
      </c>
      <c r="AS46">
        <f t="shared" si="15"/>
        <v>40</v>
      </c>
      <c r="AT46">
        <f t="shared" si="15"/>
        <v>41</v>
      </c>
      <c r="AU46">
        <f t="shared" si="15"/>
        <v>42</v>
      </c>
      <c r="AV46">
        <f t="shared" si="15"/>
        <v>43</v>
      </c>
      <c r="AW46">
        <f t="shared" si="15"/>
        <v>44</v>
      </c>
      <c r="AX46">
        <f t="shared" si="15"/>
        <v>45</v>
      </c>
      <c r="AY46">
        <f t="shared" si="15"/>
        <v>46</v>
      </c>
      <c r="AZ46">
        <f t="shared" si="15"/>
        <v>47</v>
      </c>
      <c r="BA46">
        <f t="shared" si="15"/>
        <v>48</v>
      </c>
      <c r="BB46">
        <f t="shared" si="15"/>
        <v>49</v>
      </c>
      <c r="BC46">
        <f t="shared" si="15"/>
        <v>50</v>
      </c>
      <c r="BD46">
        <f t="shared" si="15"/>
        <v>51</v>
      </c>
      <c r="BE46">
        <f t="shared" si="15"/>
        <v>52</v>
      </c>
      <c r="BF46">
        <f t="shared" si="15"/>
        <v>53</v>
      </c>
      <c r="BG46">
        <f t="shared" si="15"/>
        <v>54</v>
      </c>
      <c r="BH46">
        <f t="shared" si="15"/>
        <v>55</v>
      </c>
      <c r="BI46">
        <f t="shared" si="15"/>
        <v>56</v>
      </c>
      <c r="BJ46">
        <f t="shared" si="15"/>
        <v>57</v>
      </c>
      <c r="BK46">
        <f t="shared" si="15"/>
        <v>58</v>
      </c>
      <c r="BL46">
        <f t="shared" si="15"/>
        <v>59</v>
      </c>
    </row>
    <row r="47" spans="2:72" ht="15" customHeight="1" x14ac:dyDescent="0.35">
      <c r="B47" s="9" t="s">
        <v>73</v>
      </c>
      <c r="E47" s="28">
        <v>3.5000000000000003E-2</v>
      </c>
      <c r="F47" s="28">
        <v>3.5000000000000003E-2</v>
      </c>
      <c r="G47" s="28">
        <v>3.5000000000000003E-2</v>
      </c>
      <c r="H47" s="28">
        <v>3.5000000000000003E-2</v>
      </c>
      <c r="I47" s="28">
        <v>3.5000000000000003E-2</v>
      </c>
      <c r="J47" s="28">
        <v>3.5000000000000003E-2</v>
      </c>
      <c r="K47" s="28">
        <v>3.5000000000000003E-2</v>
      </c>
      <c r="L47" s="28">
        <v>3.5000000000000003E-2</v>
      </c>
      <c r="M47" s="28">
        <v>3.5000000000000003E-2</v>
      </c>
      <c r="N47" s="28">
        <v>3.5000000000000003E-2</v>
      </c>
      <c r="O47" s="28">
        <v>3.5000000000000003E-2</v>
      </c>
      <c r="P47" s="28">
        <v>3.5000000000000003E-2</v>
      </c>
      <c r="Q47" s="28">
        <v>3.5000000000000003E-2</v>
      </c>
      <c r="R47" s="28">
        <v>3.5000000000000003E-2</v>
      </c>
      <c r="S47" s="28">
        <v>3.5000000000000003E-2</v>
      </c>
      <c r="T47" s="28">
        <v>3.5000000000000003E-2</v>
      </c>
      <c r="U47" s="28">
        <v>3.5000000000000003E-2</v>
      </c>
      <c r="V47" s="28">
        <v>3.5000000000000003E-2</v>
      </c>
      <c r="W47" s="28">
        <v>3.5000000000000003E-2</v>
      </c>
      <c r="X47" s="28">
        <v>3.5000000000000003E-2</v>
      </c>
      <c r="Y47" s="28">
        <v>3.5000000000000003E-2</v>
      </c>
      <c r="Z47" s="28">
        <v>3.5000000000000003E-2</v>
      </c>
      <c r="AA47" s="28">
        <v>3.5000000000000003E-2</v>
      </c>
      <c r="AB47" s="28">
        <v>3.5000000000000003E-2</v>
      </c>
      <c r="AC47" s="28">
        <v>3.5000000000000003E-2</v>
      </c>
      <c r="AD47" s="28">
        <v>3.5000000000000003E-2</v>
      </c>
      <c r="AE47" s="28">
        <v>3.5000000000000003E-2</v>
      </c>
      <c r="AF47" s="28">
        <v>3.5000000000000003E-2</v>
      </c>
      <c r="AG47" s="28">
        <v>3.5000000000000003E-2</v>
      </c>
      <c r="AH47" s="28">
        <v>3.5000000000000003E-2</v>
      </c>
      <c r="AI47" s="28">
        <v>3.5000000000000003E-2</v>
      </c>
      <c r="AJ47" s="29">
        <v>0.03</v>
      </c>
      <c r="AK47" s="29">
        <v>0.03</v>
      </c>
      <c r="AL47" s="29">
        <v>0.03</v>
      </c>
      <c r="AM47" s="29">
        <v>0.03</v>
      </c>
      <c r="AN47" s="29">
        <v>0.03</v>
      </c>
      <c r="AO47" s="29">
        <v>0.03</v>
      </c>
      <c r="AP47" s="29">
        <v>0.03</v>
      </c>
      <c r="AQ47" s="29">
        <v>0.03</v>
      </c>
      <c r="AR47" s="29">
        <v>0.03</v>
      </c>
      <c r="AS47" s="29">
        <v>0.03</v>
      </c>
      <c r="AT47" s="29">
        <v>0.03</v>
      </c>
      <c r="AU47" s="29">
        <v>0.03</v>
      </c>
      <c r="AV47" s="29">
        <v>0.03</v>
      </c>
      <c r="AW47" s="29">
        <v>0.03</v>
      </c>
      <c r="AX47" s="29">
        <v>0.03</v>
      </c>
      <c r="AY47" s="29">
        <v>0.03</v>
      </c>
      <c r="AZ47" s="29">
        <v>0.03</v>
      </c>
      <c r="BA47" s="29">
        <v>0.03</v>
      </c>
      <c r="BB47" s="29">
        <v>0.03</v>
      </c>
      <c r="BC47" s="29">
        <v>0.03</v>
      </c>
      <c r="BD47" s="29">
        <v>0.03</v>
      </c>
      <c r="BE47" s="29">
        <v>0.03</v>
      </c>
      <c r="BF47" s="29">
        <v>0.03</v>
      </c>
      <c r="BG47" s="29">
        <v>0.03</v>
      </c>
      <c r="BH47" s="29">
        <v>0.03</v>
      </c>
      <c r="BI47" s="29">
        <v>0.03</v>
      </c>
      <c r="BJ47" s="29">
        <v>0.03</v>
      </c>
      <c r="BK47" s="29">
        <v>0.03</v>
      </c>
      <c r="BL47" s="29">
        <v>0.03</v>
      </c>
    </row>
    <row r="48" spans="2:72" ht="15" customHeight="1" x14ac:dyDescent="0.35">
      <c r="B48" s="9" t="s">
        <v>74</v>
      </c>
      <c r="E48" s="11">
        <f t="shared" ref="E48:AI48" si="16">1/((1+E47)^E11)</f>
        <v>1</v>
      </c>
      <c r="F48" s="11">
        <f t="shared" si="16"/>
        <v>0.96618357487922713</v>
      </c>
      <c r="G48" s="11">
        <f t="shared" si="16"/>
        <v>0.93351070036640305</v>
      </c>
      <c r="H48" s="11">
        <f t="shared" si="16"/>
        <v>0.90194270566802237</v>
      </c>
      <c r="I48" s="11">
        <f t="shared" si="16"/>
        <v>0.87144222769857238</v>
      </c>
      <c r="J48" s="11">
        <f t="shared" si="16"/>
        <v>0.84197316685852419</v>
      </c>
      <c r="K48" s="11">
        <f t="shared" si="16"/>
        <v>0.81350064430775282</v>
      </c>
      <c r="L48" s="11">
        <f t="shared" si="16"/>
        <v>0.78599096068381913</v>
      </c>
      <c r="M48" s="11">
        <f t="shared" si="16"/>
        <v>0.75941155621625056</v>
      </c>
      <c r="N48" s="11">
        <f t="shared" si="16"/>
        <v>0.73373097218961414</v>
      </c>
      <c r="O48" s="11">
        <f t="shared" si="16"/>
        <v>0.70891881370977217</v>
      </c>
      <c r="P48" s="11">
        <f t="shared" si="16"/>
        <v>0.68494571372924851</v>
      </c>
      <c r="Q48" s="11">
        <f t="shared" si="16"/>
        <v>0.66178329828912896</v>
      </c>
      <c r="R48" s="11">
        <f t="shared" si="16"/>
        <v>0.63940415293635666</v>
      </c>
      <c r="S48" s="11">
        <f t="shared" si="16"/>
        <v>0.61778179027667302</v>
      </c>
      <c r="T48" s="11">
        <f t="shared" si="16"/>
        <v>0.59689061862480497</v>
      </c>
      <c r="U48" s="11">
        <f t="shared" si="16"/>
        <v>0.57670591171478747</v>
      </c>
      <c r="V48" s="11">
        <f t="shared" si="16"/>
        <v>0.55720377943457733</v>
      </c>
      <c r="W48" s="11">
        <f t="shared" si="16"/>
        <v>0.53836113955031628</v>
      </c>
      <c r="X48" s="11">
        <f t="shared" si="16"/>
        <v>0.52015569038677911</v>
      </c>
      <c r="Y48" s="11">
        <f t="shared" si="16"/>
        <v>0.50256588443167061</v>
      </c>
      <c r="Z48" s="11">
        <f t="shared" si="16"/>
        <v>0.48557090283253213</v>
      </c>
      <c r="AA48" s="11">
        <f t="shared" si="16"/>
        <v>0.46915063075606966</v>
      </c>
      <c r="AB48" s="11">
        <f t="shared" si="16"/>
        <v>0.45328563358074364</v>
      </c>
      <c r="AC48" s="11">
        <f t="shared" si="16"/>
        <v>0.43795713389443841</v>
      </c>
      <c r="AD48" s="11">
        <f t="shared" si="16"/>
        <v>0.42314698926998884</v>
      </c>
      <c r="AE48" s="11">
        <f t="shared" si="16"/>
        <v>0.40883767079225974</v>
      </c>
      <c r="AF48" s="11">
        <f t="shared" si="16"/>
        <v>0.39501224231136206</v>
      </c>
      <c r="AG48" s="11">
        <f t="shared" si="16"/>
        <v>0.38165434039745127</v>
      </c>
      <c r="AH48" s="11">
        <f t="shared" si="16"/>
        <v>0.36874815497338298</v>
      </c>
      <c r="AI48" s="11">
        <f t="shared" si="16"/>
        <v>0.35627841060230236</v>
      </c>
      <c r="AJ48" s="11">
        <f t="shared" ref="AJ48:BL48" si="17">+AI48/(1+AJ47)</f>
        <v>0.3459013695167984</v>
      </c>
      <c r="AK48" s="11">
        <f t="shared" si="17"/>
        <v>0.33582657234640623</v>
      </c>
      <c r="AL48" s="11">
        <f t="shared" si="17"/>
        <v>0.32604521587029728</v>
      </c>
      <c r="AM48" s="11">
        <f t="shared" si="17"/>
        <v>0.31654875327213328</v>
      </c>
      <c r="AN48" s="11">
        <f t="shared" si="17"/>
        <v>0.30732888667197406</v>
      </c>
      <c r="AO48" s="11">
        <f t="shared" si="17"/>
        <v>0.29837755987570297</v>
      </c>
      <c r="AP48" s="11">
        <f t="shared" si="17"/>
        <v>0.28968695133563394</v>
      </c>
      <c r="AQ48" s="11">
        <f t="shared" si="17"/>
        <v>0.28124946731614947</v>
      </c>
      <c r="AR48" s="11">
        <f t="shared" si="17"/>
        <v>0.27305773525839755</v>
      </c>
      <c r="AS48" s="11">
        <f t="shared" si="17"/>
        <v>0.26510459733825004</v>
      </c>
      <c r="AT48" s="11">
        <f t="shared" si="17"/>
        <v>0.25738310421189325</v>
      </c>
      <c r="AU48" s="11">
        <f t="shared" si="17"/>
        <v>0.24988650894358569</v>
      </c>
      <c r="AV48" s="11">
        <f t="shared" si="17"/>
        <v>0.24260826111027736</v>
      </c>
      <c r="AW48" s="11">
        <f t="shared" si="17"/>
        <v>0.23554200107793918</v>
      </c>
      <c r="AX48" s="11">
        <f t="shared" si="17"/>
        <v>0.22868155444460114</v>
      </c>
      <c r="AY48" s="11">
        <f t="shared" si="17"/>
        <v>0.22202092664524381</v>
      </c>
      <c r="AZ48" s="11">
        <f t="shared" si="17"/>
        <v>0.21555429771382895</v>
      </c>
      <c r="BA48" s="11">
        <f t="shared" si="17"/>
        <v>0.20927601719789218</v>
      </c>
      <c r="BB48" s="11">
        <f t="shared" si="17"/>
        <v>0.20318059922125453</v>
      </c>
      <c r="BC48" s="11">
        <f t="shared" si="17"/>
        <v>0.19726271769053838</v>
      </c>
      <c r="BD48" s="11">
        <f t="shared" si="17"/>
        <v>0.1915172016412994</v>
      </c>
      <c r="BE48" s="11">
        <f t="shared" si="17"/>
        <v>0.18593903071970816</v>
      </c>
      <c r="BF48" s="11">
        <f t="shared" si="17"/>
        <v>0.18052333079583316</v>
      </c>
      <c r="BG48" s="11">
        <f t="shared" si="17"/>
        <v>0.17526536970469239</v>
      </c>
      <c r="BH48" s="11">
        <f t="shared" si="17"/>
        <v>0.17016055311135184</v>
      </c>
      <c r="BI48" s="11">
        <f t="shared" si="17"/>
        <v>0.16520442049645809</v>
      </c>
      <c r="BJ48" s="11">
        <f t="shared" si="17"/>
        <v>0.16039264125869718</v>
      </c>
      <c r="BK48" s="11">
        <f t="shared" si="17"/>
        <v>0.15572101093077395</v>
      </c>
      <c r="BL48" s="11">
        <f t="shared" si="17"/>
        <v>0.15118544750560578</v>
      </c>
    </row>
    <row r="49" spans="2:80" ht="15" customHeight="1" x14ac:dyDescent="0.35">
      <c r="B49" s="9" t="s">
        <v>75</v>
      </c>
      <c r="E49" s="13">
        <f>E48</f>
        <v>1</v>
      </c>
      <c r="F49" s="13">
        <f>+F48+E49</f>
        <v>1.9661835748792271</v>
      </c>
      <c r="G49" s="13">
        <f t="shared" ref="G49:AK49" si="18">+G48+F49</f>
        <v>2.8996942752456301</v>
      </c>
      <c r="H49" s="13">
        <f t="shared" si="18"/>
        <v>3.8016369809136523</v>
      </c>
      <c r="I49" s="13">
        <f t="shared" si="18"/>
        <v>4.6730792086122248</v>
      </c>
      <c r="J49" s="13">
        <f t="shared" si="18"/>
        <v>5.5150523754707486</v>
      </c>
      <c r="K49" s="13">
        <f t="shared" si="18"/>
        <v>6.3285530197785018</v>
      </c>
      <c r="L49" s="13">
        <f t="shared" si="18"/>
        <v>7.1145439804623205</v>
      </c>
      <c r="M49" s="13">
        <f t="shared" si="18"/>
        <v>7.8739555366785714</v>
      </c>
      <c r="N49" s="13">
        <f t="shared" si="18"/>
        <v>8.607686508868186</v>
      </c>
      <c r="O49" s="13">
        <f t="shared" si="18"/>
        <v>9.3166053225779581</v>
      </c>
      <c r="P49" s="13">
        <f t="shared" si="18"/>
        <v>10.001551036307207</v>
      </c>
      <c r="Q49" s="13">
        <f t="shared" si="18"/>
        <v>10.663334334596335</v>
      </c>
      <c r="R49" s="13">
        <f t="shared" si="18"/>
        <v>11.302738487532691</v>
      </c>
      <c r="S49" s="13">
        <f t="shared" si="18"/>
        <v>11.920520277809365</v>
      </c>
      <c r="T49" s="13">
        <f t="shared" si="18"/>
        <v>12.517410896434169</v>
      </c>
      <c r="U49" s="13">
        <f t="shared" si="18"/>
        <v>13.094116808148957</v>
      </c>
      <c r="V49" s="13">
        <f t="shared" si="18"/>
        <v>13.651320587583534</v>
      </c>
      <c r="W49" s="13">
        <f t="shared" si="18"/>
        <v>14.18968172713385</v>
      </c>
      <c r="X49" s="13">
        <f t="shared" si="18"/>
        <v>14.70983741752063</v>
      </c>
      <c r="Y49" s="13">
        <f t="shared" si="18"/>
        <v>15.2124033019523</v>
      </c>
      <c r="Z49" s="13">
        <f t="shared" si="18"/>
        <v>15.697974204784831</v>
      </c>
      <c r="AA49" s="13">
        <f t="shared" si="18"/>
        <v>16.1671248355409</v>
      </c>
      <c r="AB49" s="13">
        <f t="shared" si="18"/>
        <v>16.620410469121644</v>
      </c>
      <c r="AC49" s="13">
        <f t="shared" si="18"/>
        <v>17.058367603016084</v>
      </c>
      <c r="AD49" s="13">
        <f t="shared" si="18"/>
        <v>17.481514592286072</v>
      </c>
      <c r="AE49" s="13">
        <f t="shared" si="18"/>
        <v>17.890352263078331</v>
      </c>
      <c r="AF49" s="13">
        <f t="shared" si="18"/>
        <v>18.285364505389694</v>
      </c>
      <c r="AG49" s="13">
        <f t="shared" si="18"/>
        <v>18.667018845787144</v>
      </c>
      <c r="AH49" s="13">
        <f t="shared" si="18"/>
        <v>19.035767000760526</v>
      </c>
      <c r="AI49" s="13">
        <f t="shared" si="18"/>
        <v>19.39204541136283</v>
      </c>
      <c r="AJ49" s="13">
        <f t="shared" si="18"/>
        <v>19.737946780879629</v>
      </c>
      <c r="AK49" s="13">
        <f t="shared" si="18"/>
        <v>20.073773353226034</v>
      </c>
      <c r="AL49" s="13">
        <f t="shared" ref="AL49:BL49" si="19">+AL48+AK49</f>
        <v>20.399818569096333</v>
      </c>
      <c r="AM49" s="13">
        <f t="shared" si="19"/>
        <v>20.716367322368466</v>
      </c>
      <c r="AN49" s="13">
        <f t="shared" si="19"/>
        <v>21.023696209040441</v>
      </c>
      <c r="AO49" s="13">
        <f t="shared" si="19"/>
        <v>21.322073768916145</v>
      </c>
      <c r="AP49" s="13">
        <f t="shared" si="19"/>
        <v>21.61176072025178</v>
      </c>
      <c r="AQ49" s="13">
        <f t="shared" si="19"/>
        <v>21.893010187567931</v>
      </c>
      <c r="AR49" s="13">
        <f t="shared" si="19"/>
        <v>22.166067922826329</v>
      </c>
      <c r="AS49" s="13">
        <f t="shared" si="19"/>
        <v>22.43117252016458</v>
      </c>
      <c r="AT49" s="13">
        <f t="shared" si="19"/>
        <v>22.688555624376473</v>
      </c>
      <c r="AU49" s="13">
        <f t="shared" si="19"/>
        <v>22.938442133320059</v>
      </c>
      <c r="AV49" s="13">
        <f t="shared" si="19"/>
        <v>23.181050394430336</v>
      </c>
      <c r="AW49" s="13">
        <f t="shared" si="19"/>
        <v>23.416592395508275</v>
      </c>
      <c r="AX49" s="13">
        <f t="shared" si="19"/>
        <v>23.645273949952877</v>
      </c>
      <c r="AY49" s="13">
        <f t="shared" si="19"/>
        <v>23.86729487659812</v>
      </c>
      <c r="AZ49" s="13">
        <f t="shared" si="19"/>
        <v>24.082849174311949</v>
      </c>
      <c r="BA49" s="13">
        <f t="shared" si="19"/>
        <v>24.292125191509843</v>
      </c>
      <c r="BB49" s="13">
        <f t="shared" si="19"/>
        <v>24.495305790731098</v>
      </c>
      <c r="BC49" s="13">
        <f t="shared" si="19"/>
        <v>24.692568508421637</v>
      </c>
      <c r="BD49" s="13">
        <f t="shared" si="19"/>
        <v>24.884085710062937</v>
      </c>
      <c r="BE49" s="13">
        <f t="shared" si="19"/>
        <v>25.070024740782646</v>
      </c>
      <c r="BF49" s="13">
        <f t="shared" si="19"/>
        <v>25.250548071578478</v>
      </c>
      <c r="BG49" s="13">
        <f t="shared" si="19"/>
        <v>25.425813441283172</v>
      </c>
      <c r="BH49" s="13">
        <f t="shared" si="19"/>
        <v>25.595973994394523</v>
      </c>
      <c r="BI49" s="13">
        <f t="shared" si="19"/>
        <v>25.761178414890981</v>
      </c>
      <c r="BJ49" s="13">
        <f t="shared" si="19"/>
        <v>25.921571056149677</v>
      </c>
      <c r="BK49" s="13">
        <f t="shared" si="19"/>
        <v>26.07729206708045</v>
      </c>
      <c r="BL49" s="13">
        <f t="shared" si="19"/>
        <v>26.228477514586054</v>
      </c>
    </row>
    <row r="50" spans="2:80" ht="15" customHeight="1" x14ac:dyDescent="0.35">
      <c r="B50" s="149" t="s">
        <v>76</v>
      </c>
      <c r="C50" s="2">
        <f>$C$7</f>
        <v>0</v>
      </c>
      <c r="E50" s="13"/>
      <c r="F50" s="13"/>
      <c r="G50" s="13"/>
      <c r="H50" s="13"/>
      <c r="I50" s="13"/>
      <c r="J50" s="13"/>
      <c r="K50" s="13"/>
      <c r="L50" s="13"/>
      <c r="M50" s="13"/>
      <c r="N50" s="13"/>
      <c r="O50" s="13"/>
      <c r="P50" s="13"/>
      <c r="Q50" s="13"/>
      <c r="R50" s="13"/>
      <c r="S50" s="13"/>
      <c r="T50" s="13"/>
      <c r="U50" s="13"/>
      <c r="V50" s="13"/>
      <c r="W50" s="13"/>
      <c r="X50" s="13"/>
      <c r="Y50" s="13"/>
      <c r="Z50" s="13"/>
      <c r="AA50" s="13"/>
      <c r="AB50" s="13"/>
      <c r="AC50" s="13"/>
      <c r="AD50" s="13"/>
      <c r="AE50" s="13"/>
      <c r="AF50" s="13"/>
      <c r="AG50" s="13"/>
      <c r="AH50" s="13"/>
      <c r="AI50" s="13"/>
      <c r="AJ50" s="13"/>
      <c r="AK50" s="13"/>
      <c r="AL50" s="13"/>
      <c r="AM50" s="13"/>
      <c r="AN50" s="13"/>
      <c r="AO50" s="13"/>
      <c r="AP50" s="13"/>
      <c r="AQ50" s="13"/>
      <c r="AR50" s="13"/>
      <c r="AS50" s="13"/>
      <c r="AT50" s="13"/>
      <c r="AU50" s="13"/>
      <c r="AV50" s="13"/>
      <c r="AW50" s="13"/>
      <c r="AX50" s="13"/>
      <c r="AY50" s="13"/>
      <c r="AZ50" s="13"/>
      <c r="BA50" s="13"/>
      <c r="BB50" s="13"/>
      <c r="BC50" s="13"/>
      <c r="BD50" s="13"/>
      <c r="BE50" s="13"/>
      <c r="BF50" s="13"/>
      <c r="BG50" s="13"/>
      <c r="BH50" s="13"/>
      <c r="BI50" s="13"/>
      <c r="BJ50" s="13"/>
      <c r="BK50" s="13"/>
      <c r="BL50" s="13"/>
    </row>
    <row r="51" spans="2:80" ht="15" customHeight="1" x14ac:dyDescent="0.35">
      <c r="B51" s="149" t="s">
        <v>77</v>
      </c>
      <c r="E51" s="13">
        <v>1</v>
      </c>
      <c r="F51" s="13" t="str">
        <f t="shared" ref="F51:AK51" si="20">IF($C$50&gt;F46, F48, "")</f>
        <v/>
      </c>
      <c r="G51" s="13" t="str">
        <f t="shared" si="20"/>
        <v/>
      </c>
      <c r="H51" s="13" t="str">
        <f t="shared" si="20"/>
        <v/>
      </c>
      <c r="I51" s="13" t="str">
        <f t="shared" si="20"/>
        <v/>
      </c>
      <c r="J51" s="13" t="str">
        <f t="shared" si="20"/>
        <v/>
      </c>
      <c r="K51" s="13" t="str">
        <f t="shared" si="20"/>
        <v/>
      </c>
      <c r="L51" s="13" t="str">
        <f t="shared" si="20"/>
        <v/>
      </c>
      <c r="M51" s="13" t="str">
        <f t="shared" si="20"/>
        <v/>
      </c>
      <c r="N51" s="13" t="str">
        <f t="shared" si="20"/>
        <v/>
      </c>
      <c r="O51" s="13" t="str">
        <f t="shared" si="20"/>
        <v/>
      </c>
      <c r="P51" s="13" t="str">
        <f t="shared" si="20"/>
        <v/>
      </c>
      <c r="Q51" s="13" t="str">
        <f t="shared" si="20"/>
        <v/>
      </c>
      <c r="R51" s="13" t="str">
        <f t="shared" si="20"/>
        <v/>
      </c>
      <c r="S51" s="13" t="str">
        <f t="shared" si="20"/>
        <v/>
      </c>
      <c r="T51" s="13" t="str">
        <f t="shared" si="20"/>
        <v/>
      </c>
      <c r="U51" s="13" t="str">
        <f t="shared" si="20"/>
        <v/>
      </c>
      <c r="V51" s="13" t="str">
        <f t="shared" si="20"/>
        <v/>
      </c>
      <c r="W51" s="13" t="str">
        <f t="shared" si="20"/>
        <v/>
      </c>
      <c r="X51" s="13" t="str">
        <f t="shared" si="20"/>
        <v/>
      </c>
      <c r="Y51" s="13" t="str">
        <f t="shared" si="20"/>
        <v/>
      </c>
      <c r="Z51" s="13" t="str">
        <f t="shared" si="20"/>
        <v/>
      </c>
      <c r="AA51" s="13" t="str">
        <f t="shared" si="20"/>
        <v/>
      </c>
      <c r="AB51" s="13" t="str">
        <f t="shared" si="20"/>
        <v/>
      </c>
      <c r="AC51" s="13" t="str">
        <f t="shared" si="20"/>
        <v/>
      </c>
      <c r="AD51" s="13" t="str">
        <f t="shared" si="20"/>
        <v/>
      </c>
      <c r="AE51" s="13" t="str">
        <f t="shared" si="20"/>
        <v/>
      </c>
      <c r="AF51" s="13" t="str">
        <f t="shared" si="20"/>
        <v/>
      </c>
      <c r="AG51" s="13" t="str">
        <f t="shared" si="20"/>
        <v/>
      </c>
      <c r="AH51" s="13" t="str">
        <f t="shared" si="20"/>
        <v/>
      </c>
      <c r="AI51" s="13" t="str">
        <f t="shared" si="20"/>
        <v/>
      </c>
      <c r="AJ51" s="13" t="str">
        <f t="shared" si="20"/>
        <v/>
      </c>
      <c r="AK51" s="13" t="str">
        <f t="shared" si="20"/>
        <v/>
      </c>
      <c r="AL51" s="13" t="str">
        <f t="shared" ref="AL51:BL51" si="21">IF($C$50&gt;AL46, AL48, "")</f>
        <v/>
      </c>
      <c r="AM51" s="13" t="str">
        <f t="shared" si="21"/>
        <v/>
      </c>
      <c r="AN51" s="13" t="str">
        <f t="shared" si="21"/>
        <v/>
      </c>
      <c r="AO51" s="13" t="str">
        <f t="shared" si="21"/>
        <v/>
      </c>
      <c r="AP51" s="13" t="str">
        <f t="shared" si="21"/>
        <v/>
      </c>
      <c r="AQ51" s="13" t="str">
        <f t="shared" si="21"/>
        <v/>
      </c>
      <c r="AR51" s="13" t="str">
        <f t="shared" si="21"/>
        <v/>
      </c>
      <c r="AS51" s="13" t="str">
        <f t="shared" si="21"/>
        <v/>
      </c>
      <c r="AT51" s="13" t="str">
        <f t="shared" si="21"/>
        <v/>
      </c>
      <c r="AU51" s="13" t="str">
        <f t="shared" si="21"/>
        <v/>
      </c>
      <c r="AV51" s="13" t="str">
        <f t="shared" si="21"/>
        <v/>
      </c>
      <c r="AW51" s="13" t="str">
        <f t="shared" si="21"/>
        <v/>
      </c>
      <c r="AX51" s="13" t="str">
        <f t="shared" si="21"/>
        <v/>
      </c>
      <c r="AY51" s="13" t="str">
        <f t="shared" si="21"/>
        <v/>
      </c>
      <c r="AZ51" s="13" t="str">
        <f t="shared" si="21"/>
        <v/>
      </c>
      <c r="BA51" s="13" t="str">
        <f t="shared" si="21"/>
        <v/>
      </c>
      <c r="BB51" s="13" t="str">
        <f t="shared" si="21"/>
        <v/>
      </c>
      <c r="BC51" s="13" t="str">
        <f t="shared" si="21"/>
        <v/>
      </c>
      <c r="BD51" s="13" t="str">
        <f t="shared" si="21"/>
        <v/>
      </c>
      <c r="BE51" s="13" t="str">
        <f t="shared" si="21"/>
        <v/>
      </c>
      <c r="BF51" s="13" t="str">
        <f t="shared" si="21"/>
        <v/>
      </c>
      <c r="BG51" s="13" t="str">
        <f t="shared" si="21"/>
        <v/>
      </c>
      <c r="BH51" s="13" t="str">
        <f t="shared" si="21"/>
        <v/>
      </c>
      <c r="BI51" s="13" t="str">
        <f t="shared" si="21"/>
        <v/>
      </c>
      <c r="BJ51" s="13" t="str">
        <f t="shared" si="21"/>
        <v/>
      </c>
      <c r="BK51" s="13" t="str">
        <f t="shared" si="21"/>
        <v/>
      </c>
      <c r="BL51" s="13" t="str">
        <f t="shared" si="21"/>
        <v/>
      </c>
    </row>
    <row r="52" spans="2:80" ht="15" customHeight="1" x14ac:dyDescent="0.35">
      <c r="B52" s="149" t="s">
        <v>78</v>
      </c>
      <c r="C52" s="32">
        <f>SUM(E51:BL51)</f>
        <v>1</v>
      </c>
      <c r="E52" s="13"/>
      <c r="F52" s="13"/>
      <c r="G52" s="13"/>
      <c r="H52" s="13"/>
      <c r="I52" s="13"/>
      <c r="J52" s="13"/>
      <c r="K52" s="13"/>
      <c r="L52" s="13"/>
      <c r="M52" s="13"/>
      <c r="N52" s="13"/>
      <c r="O52" s="13"/>
      <c r="P52" s="13"/>
      <c r="Q52" s="13"/>
      <c r="R52" s="13"/>
      <c r="S52" s="13"/>
      <c r="T52" s="13"/>
      <c r="U52" s="13"/>
      <c r="V52" s="13"/>
      <c r="W52" s="13"/>
      <c r="X52" s="13"/>
      <c r="Y52" s="13"/>
      <c r="Z52" s="13"/>
      <c r="AA52" s="13"/>
      <c r="AB52" s="13"/>
      <c r="AC52" s="13"/>
      <c r="AD52" s="13"/>
      <c r="AE52" s="13"/>
      <c r="AF52" s="13"/>
      <c r="AG52" s="13"/>
      <c r="AH52" s="13"/>
      <c r="AI52" s="13"/>
      <c r="AJ52" s="13"/>
      <c r="AK52" s="13"/>
      <c r="AL52" s="13"/>
      <c r="AM52" s="13"/>
      <c r="AN52" s="13"/>
      <c r="AO52" s="13"/>
      <c r="AP52" s="13"/>
      <c r="AQ52" s="13"/>
      <c r="AR52" s="13"/>
      <c r="AS52" s="13"/>
      <c r="AT52" s="13"/>
      <c r="AU52" s="13"/>
      <c r="AV52" s="13"/>
      <c r="AW52" s="13"/>
      <c r="AX52" s="13"/>
      <c r="AY52" s="13"/>
      <c r="AZ52" s="13"/>
      <c r="BA52" s="13"/>
      <c r="BB52" s="13"/>
      <c r="BC52" s="13"/>
      <c r="BD52" s="13"/>
      <c r="BE52" s="13"/>
      <c r="BF52" s="13"/>
      <c r="BG52" s="13"/>
      <c r="BH52" s="13"/>
      <c r="BI52" s="13"/>
      <c r="BJ52" s="13"/>
      <c r="BK52" s="13"/>
      <c r="BL52" s="13"/>
    </row>
    <row r="53" spans="2:80" ht="15" customHeight="1" x14ac:dyDescent="0.35">
      <c r="B53" s="9"/>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c r="BJ53" s="13"/>
      <c r="BK53" s="13"/>
      <c r="BL53" s="13"/>
    </row>
    <row r="54" spans="2:80" ht="15" customHeight="1" x14ac:dyDescent="0.35">
      <c r="E54" s="7"/>
      <c r="F54" s="14"/>
      <c r="G54" s="14"/>
      <c r="H54" s="14"/>
      <c r="I54" s="14"/>
      <c r="J54" s="14"/>
      <c r="K54" s="14"/>
      <c r="L54" s="14"/>
      <c r="M54" s="14"/>
      <c r="N54" s="14"/>
      <c r="O54" s="14"/>
      <c r="P54" s="14"/>
      <c r="Q54" s="14"/>
      <c r="R54" s="14"/>
      <c r="S54" s="14"/>
      <c r="T54" s="14"/>
      <c r="U54" s="14"/>
      <c r="V54" s="14"/>
      <c r="W54" s="14"/>
      <c r="X54" s="14"/>
      <c r="Y54" s="14"/>
      <c r="Z54" s="14"/>
      <c r="AA54" s="14"/>
      <c r="AB54" s="14"/>
      <c r="AC54" s="14"/>
      <c r="AD54" s="14"/>
      <c r="AE54" s="14"/>
      <c r="AF54" s="14"/>
      <c r="AG54" s="14"/>
      <c r="AH54" s="14"/>
      <c r="AI54" s="14"/>
      <c r="AJ54" s="14"/>
      <c r="AK54" s="14"/>
      <c r="AL54" s="14"/>
      <c r="AM54" s="14"/>
      <c r="AN54" s="14"/>
      <c r="AO54" s="14"/>
      <c r="AP54" s="14"/>
      <c r="AQ54" s="14"/>
      <c r="AR54" s="14"/>
      <c r="AS54" s="14"/>
      <c r="AT54" s="14"/>
      <c r="AU54" s="14"/>
      <c r="AV54" s="14"/>
      <c r="AW54" s="14"/>
      <c r="AX54" s="14"/>
      <c r="AY54" s="14"/>
      <c r="AZ54" s="14"/>
      <c r="BA54" s="14"/>
      <c r="BB54" s="14"/>
      <c r="BC54" s="14"/>
      <c r="BD54" s="14"/>
      <c r="BE54" s="14"/>
      <c r="BF54" s="14"/>
      <c r="BG54" s="14"/>
      <c r="BH54" s="14"/>
      <c r="BI54" s="14"/>
      <c r="BJ54" s="14"/>
      <c r="BK54" s="14"/>
      <c r="BL54" s="14"/>
      <c r="BM54" s="14"/>
      <c r="BN54" s="14"/>
      <c r="BU54" s="14"/>
      <c r="BV54" s="14"/>
      <c r="BW54" s="14"/>
      <c r="BX54" s="14"/>
      <c r="BY54" s="14"/>
      <c r="BZ54" s="14"/>
      <c r="CA54" s="14"/>
      <c r="CB54" s="14"/>
    </row>
    <row r="55" spans="2:80" ht="15" customHeight="1" x14ac:dyDescent="0.35">
      <c r="B55" s="9" t="s">
        <v>79</v>
      </c>
      <c r="C55" s="32">
        <f>SUM(E55:BL55)</f>
        <v>0</v>
      </c>
      <c r="E55" s="15">
        <f t="shared" ref="E55:AJ55" si="22">(E39-E25)*E48</f>
        <v>0</v>
      </c>
      <c r="F55" s="15">
        <f t="shared" si="22"/>
        <v>0</v>
      </c>
      <c r="G55" s="15">
        <f t="shared" si="22"/>
        <v>0</v>
      </c>
      <c r="H55" s="15">
        <f t="shared" si="22"/>
        <v>0</v>
      </c>
      <c r="I55" s="15">
        <f t="shared" si="22"/>
        <v>0</v>
      </c>
      <c r="J55" s="15">
        <f t="shared" si="22"/>
        <v>0</v>
      </c>
      <c r="K55" s="15">
        <f t="shared" si="22"/>
        <v>0</v>
      </c>
      <c r="L55" s="15">
        <f t="shared" si="22"/>
        <v>0</v>
      </c>
      <c r="M55" s="15">
        <f t="shared" si="22"/>
        <v>0</v>
      </c>
      <c r="N55" s="15">
        <f t="shared" si="22"/>
        <v>0</v>
      </c>
      <c r="O55" s="15">
        <f t="shared" si="22"/>
        <v>0</v>
      </c>
      <c r="P55" s="15">
        <f t="shared" si="22"/>
        <v>0</v>
      </c>
      <c r="Q55" s="15">
        <f t="shared" si="22"/>
        <v>0</v>
      </c>
      <c r="R55" s="15">
        <f t="shared" si="22"/>
        <v>0</v>
      </c>
      <c r="S55" s="15">
        <f t="shared" si="22"/>
        <v>0</v>
      </c>
      <c r="T55" s="15">
        <f t="shared" si="22"/>
        <v>0</v>
      </c>
      <c r="U55" s="15">
        <f t="shared" si="22"/>
        <v>0</v>
      </c>
      <c r="V55" s="15">
        <f t="shared" si="22"/>
        <v>0</v>
      </c>
      <c r="W55" s="15">
        <f t="shared" si="22"/>
        <v>0</v>
      </c>
      <c r="X55" s="15">
        <f t="shared" si="22"/>
        <v>0</v>
      </c>
      <c r="Y55" s="15">
        <f t="shared" si="22"/>
        <v>0</v>
      </c>
      <c r="Z55" s="15">
        <f t="shared" si="22"/>
        <v>0</v>
      </c>
      <c r="AA55" s="15">
        <f t="shared" si="22"/>
        <v>0</v>
      </c>
      <c r="AB55" s="15">
        <f t="shared" si="22"/>
        <v>0</v>
      </c>
      <c r="AC55" s="15">
        <f t="shared" si="22"/>
        <v>0</v>
      </c>
      <c r="AD55" s="15">
        <f t="shared" si="22"/>
        <v>0</v>
      </c>
      <c r="AE55" s="15">
        <f t="shared" si="22"/>
        <v>0</v>
      </c>
      <c r="AF55" s="15">
        <f t="shared" si="22"/>
        <v>0</v>
      </c>
      <c r="AG55" s="15">
        <f t="shared" si="22"/>
        <v>0</v>
      </c>
      <c r="AH55" s="15">
        <f t="shared" si="22"/>
        <v>0</v>
      </c>
      <c r="AI55" s="15">
        <f t="shared" si="22"/>
        <v>0</v>
      </c>
      <c r="AJ55" s="15">
        <f t="shared" si="22"/>
        <v>0</v>
      </c>
      <c r="AK55" s="15">
        <f t="shared" ref="AK55:BL55" si="23">(AK39-AK25)*AK48</f>
        <v>0</v>
      </c>
      <c r="AL55" s="15">
        <f t="shared" si="23"/>
        <v>0</v>
      </c>
      <c r="AM55" s="15">
        <f t="shared" si="23"/>
        <v>0</v>
      </c>
      <c r="AN55" s="15">
        <f t="shared" si="23"/>
        <v>0</v>
      </c>
      <c r="AO55" s="15">
        <f t="shared" si="23"/>
        <v>0</v>
      </c>
      <c r="AP55" s="15">
        <f t="shared" si="23"/>
        <v>0</v>
      </c>
      <c r="AQ55" s="15">
        <f t="shared" si="23"/>
        <v>0</v>
      </c>
      <c r="AR55" s="15">
        <f t="shared" si="23"/>
        <v>0</v>
      </c>
      <c r="AS55" s="15">
        <f t="shared" si="23"/>
        <v>0</v>
      </c>
      <c r="AT55" s="15">
        <f t="shared" si="23"/>
        <v>0</v>
      </c>
      <c r="AU55" s="15">
        <f t="shared" si="23"/>
        <v>0</v>
      </c>
      <c r="AV55" s="15">
        <f t="shared" si="23"/>
        <v>0</v>
      </c>
      <c r="AW55" s="15">
        <f t="shared" si="23"/>
        <v>0</v>
      </c>
      <c r="AX55" s="15">
        <f t="shared" si="23"/>
        <v>0</v>
      </c>
      <c r="AY55" s="15">
        <f t="shared" si="23"/>
        <v>0</v>
      </c>
      <c r="AZ55" s="15">
        <f t="shared" si="23"/>
        <v>0</v>
      </c>
      <c r="BA55" s="15">
        <f t="shared" si="23"/>
        <v>0</v>
      </c>
      <c r="BB55" s="15">
        <f t="shared" si="23"/>
        <v>0</v>
      </c>
      <c r="BC55" s="15">
        <f t="shared" si="23"/>
        <v>0</v>
      </c>
      <c r="BD55" s="15">
        <f t="shared" si="23"/>
        <v>0</v>
      </c>
      <c r="BE55" s="15">
        <f t="shared" si="23"/>
        <v>0</v>
      </c>
      <c r="BF55" s="15">
        <f t="shared" si="23"/>
        <v>0</v>
      </c>
      <c r="BG55" s="15">
        <f t="shared" si="23"/>
        <v>0</v>
      </c>
      <c r="BH55" s="15">
        <f t="shared" si="23"/>
        <v>0</v>
      </c>
      <c r="BI55" s="15">
        <f t="shared" si="23"/>
        <v>0</v>
      </c>
      <c r="BJ55" s="15">
        <f t="shared" si="23"/>
        <v>0</v>
      </c>
      <c r="BK55" s="15">
        <f t="shared" si="23"/>
        <v>0</v>
      </c>
      <c r="BL55" s="15">
        <f t="shared" si="23"/>
        <v>0</v>
      </c>
      <c r="BO55" s="14"/>
      <c r="BP55" s="14"/>
      <c r="BQ55" s="14"/>
      <c r="BR55" s="14"/>
      <c r="BS55" s="14"/>
      <c r="BT55" s="14"/>
    </row>
    <row r="56" spans="2:80" ht="15" customHeight="1" x14ac:dyDescent="0.35">
      <c r="B56" s="9" t="s">
        <v>80</v>
      </c>
      <c r="C56" s="32">
        <f>$C$55/$C$52</f>
        <v>0</v>
      </c>
      <c r="G56" s="15"/>
    </row>
    <row r="57" spans="2:80" ht="15" customHeight="1" x14ac:dyDescent="0.35"/>
    <row r="58" spans="2:80" ht="15" customHeight="1" x14ac:dyDescent="0.35"/>
    <row r="59" spans="2:80" ht="15" customHeight="1" x14ac:dyDescent="0.35"/>
    <row r="60" spans="2:80" x14ac:dyDescent="0.35">
      <c r="F60" s="81"/>
    </row>
  </sheetData>
  <mergeCells count="31">
    <mergeCell ref="BO34:BT34"/>
    <mergeCell ref="BO35:BT35"/>
    <mergeCell ref="BO40:BT40"/>
    <mergeCell ref="BO41:BT41"/>
    <mergeCell ref="BO36:BT36"/>
    <mergeCell ref="BO37:BT37"/>
    <mergeCell ref="BO38:BT38"/>
    <mergeCell ref="BO39:BT39"/>
    <mergeCell ref="BO29:BT29"/>
    <mergeCell ref="BO32:BT32"/>
    <mergeCell ref="BO33:BT33"/>
    <mergeCell ref="BO30:BT30"/>
    <mergeCell ref="BO31:BT31"/>
    <mergeCell ref="BO27:BT27"/>
    <mergeCell ref="BO26:BT26"/>
    <mergeCell ref="BO24:BT24"/>
    <mergeCell ref="BO25:BT25"/>
    <mergeCell ref="BO28:BT28"/>
    <mergeCell ref="C2:I2"/>
    <mergeCell ref="B3:B5"/>
    <mergeCell ref="BO13:BT13"/>
    <mergeCell ref="BO17:BT17"/>
    <mergeCell ref="BO23:BT23"/>
    <mergeCell ref="BO20:BT20"/>
    <mergeCell ref="BO21:BT21"/>
    <mergeCell ref="BO22:BT22"/>
    <mergeCell ref="BO18:BT18"/>
    <mergeCell ref="BO19:BT19"/>
    <mergeCell ref="BO14:BT16"/>
    <mergeCell ref="C3:I5"/>
    <mergeCell ref="K2:Q6"/>
  </mergeCells>
  <phoneticPr fontId="3" type="noConversion"/>
  <pageMargins left="0.75" right="0.75" top="0.71" bottom="0.7" header="0.5" footer="0.5"/>
  <pageSetup paperSize="9" scale="42" fitToWidth="3" orientation="landscape" horizontalDpi="200" verticalDpi="200" r:id="rId1"/>
  <headerFooter alignWithMargins="0">
    <oddHeader xml:space="preserve">&amp;R&amp;"Arial,Bold"OPTION X&amp;"Arial,Regular" </oddHead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0402E2-EF19-4CB5-BE34-58308C6CF85A}">
  <sheetPr codeName="Sheet6">
    <pageSetUpPr fitToPage="1"/>
  </sheetPr>
  <dimension ref="A1:AD55"/>
  <sheetViews>
    <sheetView topLeftCell="A31" zoomScale="80" zoomScaleNormal="80" workbookViewId="0">
      <selection activeCell="C44" sqref="C44:C47"/>
    </sheetView>
  </sheetViews>
  <sheetFormatPr defaultRowHeight="15.5" x14ac:dyDescent="0.35"/>
  <cols>
    <col min="1" max="2" width="2.53515625" customWidth="1"/>
    <col min="3" max="3" width="20.84375" customWidth="1"/>
    <col min="4" max="4" width="55.53515625" customWidth="1"/>
    <col min="5" max="6" width="22.53515625" customWidth="1"/>
    <col min="7" max="7" width="2.4609375" customWidth="1"/>
    <col min="8" max="10" width="6.3046875" customWidth="1"/>
    <col min="11" max="11" width="4.07421875" customWidth="1"/>
    <col min="12" max="13" width="23.69140625" customWidth="1"/>
    <col min="14" max="14" width="4.07421875" customWidth="1"/>
    <col min="15" max="15" width="4.84375" customWidth="1"/>
  </cols>
  <sheetData>
    <row r="1" spans="1:30" ht="25.5" customHeight="1" x14ac:dyDescent="0.35">
      <c r="A1" s="72"/>
      <c r="B1" s="73"/>
      <c r="C1" s="73"/>
      <c r="D1" s="73"/>
      <c r="E1" s="73"/>
      <c r="F1" s="73"/>
      <c r="G1" s="73"/>
      <c r="H1" s="73"/>
      <c r="I1" s="73"/>
      <c r="J1" s="73"/>
      <c r="K1" s="73"/>
      <c r="L1" s="73"/>
      <c r="M1" s="73"/>
      <c r="N1" s="73"/>
      <c r="O1" s="73"/>
      <c r="P1" s="73"/>
      <c r="Q1" s="73"/>
      <c r="R1" s="73"/>
      <c r="S1" s="73"/>
      <c r="T1" s="73"/>
      <c r="U1" s="73"/>
      <c r="V1" s="73"/>
      <c r="W1" s="74"/>
    </row>
    <row r="2" spans="1:30" ht="15.75" customHeight="1" x14ac:dyDescent="0.35">
      <c r="A2" s="75"/>
      <c r="B2" s="34"/>
      <c r="C2" s="190" t="s">
        <v>86</v>
      </c>
      <c r="D2" s="191"/>
      <c r="E2" s="191"/>
      <c r="F2" s="192"/>
      <c r="G2" s="34"/>
      <c r="H2" s="34"/>
      <c r="I2" s="34"/>
      <c r="J2" s="34"/>
      <c r="K2" s="34"/>
      <c r="L2" s="34"/>
      <c r="M2" s="34"/>
      <c r="N2" s="34"/>
      <c r="O2" s="34"/>
      <c r="P2" s="34"/>
      <c r="Q2" s="34"/>
      <c r="R2" s="34"/>
      <c r="S2" s="34"/>
      <c r="T2" s="34"/>
      <c r="U2" s="34"/>
      <c r="V2" s="34"/>
      <c r="W2" s="76"/>
      <c r="AC2" s="271"/>
      <c r="AD2" s="271"/>
    </row>
    <row r="3" spans="1:30" ht="112.5" customHeight="1" x14ac:dyDescent="0.35">
      <c r="A3" s="75"/>
      <c r="B3" s="34"/>
      <c r="C3" s="193"/>
      <c r="D3" s="194"/>
      <c r="E3" s="194"/>
      <c r="F3" s="195"/>
      <c r="G3" s="34"/>
      <c r="H3" s="34"/>
      <c r="I3" s="96"/>
      <c r="J3" s="96"/>
      <c r="K3" s="96"/>
      <c r="L3" s="96"/>
      <c r="M3" s="96"/>
      <c r="N3" s="96"/>
      <c r="O3" s="96"/>
      <c r="P3" s="96"/>
      <c r="Q3" s="96"/>
      <c r="R3" s="96"/>
      <c r="S3" s="96"/>
      <c r="T3" s="96"/>
      <c r="U3" s="96"/>
      <c r="V3" s="96"/>
      <c r="W3" s="97"/>
      <c r="X3" s="2"/>
      <c r="Y3" s="2"/>
      <c r="Z3" s="2"/>
      <c r="AA3" s="2"/>
      <c r="AB3" s="2"/>
      <c r="AC3" s="2"/>
      <c r="AD3" s="2"/>
    </row>
    <row r="4" spans="1:30" ht="21.75" customHeight="1" x14ac:dyDescent="0.35">
      <c r="A4" s="75"/>
      <c r="B4" s="34"/>
      <c r="C4" s="193"/>
      <c r="D4" s="194"/>
      <c r="E4" s="194"/>
      <c r="F4" s="195"/>
      <c r="G4" s="34"/>
      <c r="H4" s="34"/>
      <c r="I4" s="96"/>
      <c r="J4" s="96"/>
      <c r="K4" s="96"/>
      <c r="L4" s="96"/>
      <c r="M4" s="96"/>
      <c r="N4" s="96"/>
      <c r="O4" s="96"/>
      <c r="P4" s="96"/>
      <c r="Q4" s="96"/>
      <c r="R4" s="96"/>
      <c r="S4" s="96"/>
      <c r="T4" s="96"/>
      <c r="U4" s="96"/>
      <c r="V4" s="96"/>
      <c r="W4" s="97"/>
      <c r="X4" s="2"/>
      <c r="Y4" s="2"/>
      <c r="Z4" s="2"/>
      <c r="AA4" s="2"/>
      <c r="AB4" s="2"/>
      <c r="AC4" s="2"/>
      <c r="AD4" s="2"/>
    </row>
    <row r="5" spans="1:30" ht="21.75" customHeight="1" x14ac:dyDescent="0.35">
      <c r="A5" s="75"/>
      <c r="B5" s="34"/>
      <c r="C5" s="193"/>
      <c r="D5" s="194"/>
      <c r="E5" s="194"/>
      <c r="F5" s="195"/>
      <c r="G5" s="34"/>
      <c r="H5" s="34"/>
      <c r="I5" s="96"/>
      <c r="J5" s="96"/>
      <c r="K5" s="96"/>
      <c r="L5" s="96"/>
      <c r="M5" s="96"/>
      <c r="N5" s="96"/>
      <c r="O5" s="96"/>
      <c r="P5" s="96"/>
      <c r="Q5" s="96"/>
      <c r="R5" s="96"/>
      <c r="S5" s="96"/>
      <c r="T5" s="96"/>
      <c r="U5" s="96"/>
      <c r="V5" s="96"/>
      <c r="W5" s="97"/>
      <c r="X5" s="2"/>
      <c r="Y5" s="2"/>
      <c r="Z5" s="2"/>
      <c r="AA5" s="2"/>
      <c r="AB5" s="2"/>
      <c r="AC5" s="2"/>
      <c r="AD5" s="2"/>
    </row>
    <row r="6" spans="1:30" ht="21.75" customHeight="1" x14ac:dyDescent="0.35">
      <c r="A6" s="75"/>
      <c r="B6" s="34"/>
      <c r="C6" s="196"/>
      <c r="D6" s="197"/>
      <c r="E6" s="197"/>
      <c r="F6" s="198"/>
      <c r="G6" s="34"/>
      <c r="H6" s="34"/>
      <c r="I6" s="96"/>
      <c r="J6" s="96"/>
      <c r="K6" s="96"/>
      <c r="L6" s="96"/>
      <c r="M6" s="96"/>
      <c r="N6" s="96"/>
      <c r="O6" s="96"/>
      <c r="P6" s="96"/>
      <c r="Q6" s="96"/>
      <c r="R6" s="96"/>
      <c r="S6" s="96"/>
      <c r="T6" s="96"/>
      <c r="U6" s="96"/>
      <c r="V6" s="96"/>
      <c r="W6" s="97"/>
      <c r="X6" s="2"/>
      <c r="Y6" s="2"/>
      <c r="Z6" s="2"/>
      <c r="AA6" s="2"/>
      <c r="AB6" s="2"/>
      <c r="AC6" s="2"/>
      <c r="AD6" s="2"/>
    </row>
    <row r="7" spans="1:30" ht="18.75" customHeight="1" x14ac:dyDescent="0.35">
      <c r="A7" s="75"/>
      <c r="B7" s="34"/>
      <c r="C7" s="34"/>
      <c r="D7" s="77"/>
      <c r="E7" s="98"/>
      <c r="F7" s="96"/>
      <c r="G7" s="96"/>
      <c r="H7" s="99"/>
      <c r="I7" s="96"/>
      <c r="J7" s="96"/>
      <c r="K7" s="96"/>
      <c r="L7" s="96"/>
      <c r="M7" s="96"/>
      <c r="N7" s="96"/>
      <c r="O7" s="96"/>
      <c r="P7" s="96"/>
      <c r="Q7" s="96"/>
      <c r="R7" s="96"/>
      <c r="S7" s="96"/>
      <c r="T7" s="96"/>
      <c r="U7" s="96"/>
      <c r="V7" s="96"/>
      <c r="W7" s="97"/>
      <c r="X7" s="2"/>
      <c r="Y7" s="2"/>
      <c r="Z7" s="2"/>
      <c r="AA7" s="2"/>
      <c r="AB7" s="2"/>
      <c r="AC7" s="2"/>
      <c r="AD7" s="2"/>
    </row>
    <row r="8" spans="1:30" ht="15.75" customHeight="1" x14ac:dyDescent="0.35">
      <c r="A8" s="75"/>
      <c r="B8" s="34"/>
      <c r="C8" s="294" t="s">
        <v>87</v>
      </c>
      <c r="D8" s="295"/>
      <c r="E8" s="295"/>
      <c r="F8" s="296"/>
      <c r="G8" s="96"/>
      <c r="H8" s="34"/>
      <c r="I8" s="34"/>
      <c r="J8" s="34"/>
      <c r="K8" s="95"/>
      <c r="L8" s="96"/>
      <c r="M8" s="96"/>
      <c r="N8" s="96"/>
      <c r="O8" s="96"/>
      <c r="P8" s="96"/>
      <c r="Q8" s="96"/>
      <c r="R8" s="96"/>
      <c r="S8" s="96"/>
      <c r="T8" s="96"/>
      <c r="U8" s="96"/>
      <c r="V8" s="96"/>
      <c r="W8" s="97"/>
      <c r="X8" s="2"/>
      <c r="Y8" s="2"/>
      <c r="Z8" s="2"/>
      <c r="AA8" s="2"/>
      <c r="AB8" s="2"/>
      <c r="AC8" s="2"/>
      <c r="AD8" s="2"/>
    </row>
    <row r="9" spans="1:30" ht="21" customHeight="1" x14ac:dyDescent="0.35">
      <c r="A9" s="75"/>
      <c r="B9" s="34"/>
      <c r="C9" s="268"/>
      <c r="D9" s="280"/>
      <c r="E9" s="293" t="s">
        <v>88</v>
      </c>
      <c r="F9" s="293"/>
      <c r="G9" s="96"/>
      <c r="H9" s="34"/>
      <c r="I9" s="34"/>
      <c r="J9" s="34"/>
      <c r="K9" s="95"/>
      <c r="L9" s="96"/>
      <c r="M9" s="96"/>
      <c r="N9" s="96"/>
      <c r="O9" s="96"/>
      <c r="P9" s="96"/>
      <c r="Q9" s="96"/>
      <c r="R9" s="96"/>
      <c r="S9" s="96"/>
      <c r="T9" s="96"/>
      <c r="U9" s="96"/>
      <c r="V9" s="96"/>
      <c r="W9" s="97"/>
      <c r="X9" s="2"/>
      <c r="Y9" s="2"/>
      <c r="Z9" s="2"/>
      <c r="AA9" s="2"/>
      <c r="AB9" s="2"/>
      <c r="AC9" s="2"/>
      <c r="AD9" s="2"/>
    </row>
    <row r="10" spans="1:30" ht="20.25" customHeight="1" x14ac:dyDescent="0.35">
      <c r="A10" s="75"/>
      <c r="B10" s="34"/>
      <c r="C10" s="269"/>
      <c r="D10" s="281"/>
      <c r="E10" s="91" t="s">
        <v>89</v>
      </c>
      <c r="F10" s="91" t="s">
        <v>90</v>
      </c>
      <c r="G10" s="96"/>
      <c r="H10" s="34"/>
      <c r="I10" s="100"/>
      <c r="J10" s="100"/>
      <c r="K10" s="95"/>
      <c r="L10" s="96"/>
      <c r="M10" s="96"/>
      <c r="N10" s="96"/>
      <c r="O10" s="96"/>
      <c r="P10" s="96"/>
      <c r="Q10" s="96"/>
      <c r="R10" s="96"/>
      <c r="S10" s="96"/>
      <c r="T10" s="96"/>
      <c r="U10" s="96"/>
      <c r="V10" s="96"/>
      <c r="W10" s="97"/>
      <c r="X10" s="2"/>
      <c r="Y10" s="2"/>
      <c r="Z10" s="2"/>
      <c r="AA10" s="2"/>
      <c r="AB10" s="2"/>
      <c r="AC10" s="2"/>
      <c r="AD10" s="2"/>
    </row>
    <row r="11" spans="1:30" ht="15.75" customHeight="1" x14ac:dyDescent="0.35">
      <c r="A11" s="75"/>
      <c r="B11" s="34"/>
      <c r="C11" s="269"/>
      <c r="D11" s="268" t="s">
        <v>91</v>
      </c>
      <c r="E11" s="282">
        <v>0.51</v>
      </c>
      <c r="F11" s="282">
        <v>0.24</v>
      </c>
      <c r="G11" s="96"/>
      <c r="H11" s="273" t="s">
        <v>92</v>
      </c>
      <c r="I11" s="274"/>
      <c r="J11" s="275"/>
      <c r="K11" s="101"/>
      <c r="L11" s="272" t="s">
        <v>93</v>
      </c>
      <c r="M11" s="272"/>
      <c r="N11" s="96"/>
      <c r="O11" s="96"/>
      <c r="P11" s="284" t="s">
        <v>94</v>
      </c>
      <c r="Q11" s="285"/>
      <c r="R11" s="285"/>
      <c r="S11" s="285"/>
      <c r="T11" s="285"/>
      <c r="U11" s="285"/>
      <c r="V11" s="286"/>
      <c r="W11" s="97"/>
      <c r="X11" s="2"/>
      <c r="Y11" s="2"/>
      <c r="Z11" s="2"/>
      <c r="AA11" s="2"/>
      <c r="AB11" s="2"/>
      <c r="AC11" s="2"/>
      <c r="AD11" s="2"/>
    </row>
    <row r="12" spans="1:30" ht="15" customHeight="1" x14ac:dyDescent="0.35">
      <c r="A12" s="75"/>
      <c r="B12" s="34"/>
      <c r="C12" s="269"/>
      <c r="D12" s="270"/>
      <c r="E12" s="283"/>
      <c r="F12" s="283"/>
      <c r="G12" s="96"/>
      <c r="H12" s="276"/>
      <c r="I12" s="277"/>
      <c r="J12" s="278"/>
      <c r="K12" s="101"/>
      <c r="L12" s="33" t="s">
        <v>95</v>
      </c>
      <c r="M12" s="33" t="s">
        <v>96</v>
      </c>
      <c r="N12" s="96"/>
      <c r="O12" s="96"/>
      <c r="P12" s="287"/>
      <c r="Q12" s="288"/>
      <c r="R12" s="288"/>
      <c r="S12" s="288"/>
      <c r="T12" s="288"/>
      <c r="U12" s="288"/>
      <c r="V12" s="289"/>
      <c r="W12" s="97"/>
      <c r="X12" s="2"/>
      <c r="Y12" s="2"/>
      <c r="Z12" s="2"/>
      <c r="AA12" s="2"/>
      <c r="AB12" s="2"/>
      <c r="AC12" s="2"/>
      <c r="AD12" s="2"/>
    </row>
    <row r="13" spans="1:30" x14ac:dyDescent="0.35">
      <c r="A13" s="75"/>
      <c r="B13" s="34"/>
      <c r="C13" s="270"/>
      <c r="D13" s="109" t="s">
        <v>97</v>
      </c>
      <c r="E13" s="110"/>
      <c r="F13" s="111"/>
      <c r="G13" s="96"/>
      <c r="H13" s="279"/>
      <c r="I13" s="279"/>
      <c r="J13" s="279"/>
      <c r="K13" s="96"/>
      <c r="L13" s="63"/>
      <c r="M13" s="64"/>
      <c r="N13" s="96"/>
      <c r="O13" s="103"/>
      <c r="P13" s="290"/>
      <c r="Q13" s="291"/>
      <c r="R13" s="291"/>
      <c r="S13" s="291"/>
      <c r="T13" s="291"/>
      <c r="U13" s="291"/>
      <c r="V13" s="292"/>
      <c r="W13" s="97"/>
      <c r="X13" s="2"/>
      <c r="Y13" s="2"/>
      <c r="Z13" s="2"/>
      <c r="AA13" s="2"/>
      <c r="AB13" s="2"/>
      <c r="AC13" s="2"/>
      <c r="AD13" s="2"/>
    </row>
    <row r="14" spans="1:30" ht="15" customHeight="1" x14ac:dyDescent="0.35">
      <c r="A14" s="75"/>
      <c r="B14" s="34"/>
      <c r="C14" s="268" t="s">
        <v>98</v>
      </c>
      <c r="D14" s="160" t="s">
        <v>99</v>
      </c>
      <c r="E14" s="92">
        <v>0.01</v>
      </c>
      <c r="F14" s="92"/>
      <c r="G14" s="96"/>
      <c r="H14" s="264">
        <v>0</v>
      </c>
      <c r="I14" s="264"/>
      <c r="J14" s="264"/>
      <c r="K14" s="96"/>
      <c r="L14" s="35">
        <f t="shared" ref="L14:L39" si="0">E14*H14</f>
        <v>0</v>
      </c>
      <c r="M14" s="35">
        <f t="shared" ref="M14:M39" si="1">F14*H14</f>
        <v>0</v>
      </c>
      <c r="N14" s="96"/>
      <c r="O14" s="104"/>
      <c r="P14" s="264"/>
      <c r="Q14" s="264"/>
      <c r="R14" s="264"/>
      <c r="S14" s="264"/>
      <c r="T14" s="264"/>
      <c r="U14" s="264"/>
      <c r="V14" s="264"/>
      <c r="W14" s="97"/>
      <c r="X14" s="2"/>
      <c r="Y14" s="2"/>
      <c r="Z14" s="2"/>
      <c r="AA14" s="2"/>
      <c r="AB14" s="2"/>
      <c r="AC14" s="2"/>
      <c r="AD14" s="2"/>
    </row>
    <row r="15" spans="1:30" ht="15.75" customHeight="1" x14ac:dyDescent="0.35">
      <c r="A15" s="75"/>
      <c r="B15" s="34"/>
      <c r="C15" s="269"/>
      <c r="D15" s="160" t="s">
        <v>100</v>
      </c>
      <c r="E15" s="92">
        <v>0.02</v>
      </c>
      <c r="F15" s="92">
        <v>0.02</v>
      </c>
      <c r="G15" s="96"/>
      <c r="H15" s="264">
        <v>0</v>
      </c>
      <c r="I15" s="264"/>
      <c r="J15" s="264"/>
      <c r="K15" s="96"/>
      <c r="L15" s="35">
        <f t="shared" si="0"/>
        <v>0</v>
      </c>
      <c r="M15" s="35">
        <f t="shared" si="1"/>
        <v>0</v>
      </c>
      <c r="N15" s="96"/>
      <c r="O15" s="104"/>
      <c r="P15" s="264"/>
      <c r="Q15" s="264"/>
      <c r="R15" s="264"/>
      <c r="S15" s="264"/>
      <c r="T15" s="264"/>
      <c r="U15" s="264"/>
      <c r="V15" s="264"/>
      <c r="W15" s="97"/>
      <c r="X15" s="2"/>
      <c r="Y15" s="2"/>
      <c r="Z15" s="2"/>
      <c r="AA15" s="2"/>
      <c r="AB15" s="2"/>
      <c r="AC15" s="2"/>
      <c r="AD15" s="2"/>
    </row>
    <row r="16" spans="1:30" ht="15" customHeight="1" x14ac:dyDescent="0.35">
      <c r="A16" s="75"/>
      <c r="B16" s="34"/>
      <c r="C16" s="269"/>
      <c r="D16" s="112" t="s">
        <v>101</v>
      </c>
      <c r="E16" s="92">
        <v>0.05</v>
      </c>
      <c r="F16" s="92">
        <v>0.09</v>
      </c>
      <c r="G16" s="96"/>
      <c r="H16" s="264">
        <v>0</v>
      </c>
      <c r="I16" s="264"/>
      <c r="J16" s="264"/>
      <c r="K16" s="96"/>
      <c r="L16" s="35">
        <f t="shared" si="0"/>
        <v>0</v>
      </c>
      <c r="M16" s="35">
        <f t="shared" si="1"/>
        <v>0</v>
      </c>
      <c r="N16" s="96"/>
      <c r="O16" s="104"/>
      <c r="P16" s="264"/>
      <c r="Q16" s="264"/>
      <c r="R16" s="264"/>
      <c r="S16" s="264"/>
      <c r="T16" s="264"/>
      <c r="U16" s="264"/>
      <c r="V16" s="264"/>
      <c r="W16" s="97"/>
      <c r="X16" s="2"/>
      <c r="Y16" s="2"/>
      <c r="Z16" s="2"/>
      <c r="AA16" s="2"/>
      <c r="AB16" s="2"/>
      <c r="AC16" s="2"/>
      <c r="AD16" s="2"/>
    </row>
    <row r="17" spans="1:30" ht="15" customHeight="1" x14ac:dyDescent="0.35">
      <c r="A17" s="75"/>
      <c r="B17" s="34"/>
      <c r="C17" s="269"/>
      <c r="D17" s="112" t="s">
        <v>102</v>
      </c>
      <c r="E17" s="92"/>
      <c r="F17" s="92"/>
      <c r="G17" s="96"/>
      <c r="H17" s="264"/>
      <c r="I17" s="264"/>
      <c r="J17" s="264"/>
      <c r="K17" s="96"/>
      <c r="L17" s="35">
        <f t="shared" si="0"/>
        <v>0</v>
      </c>
      <c r="M17" s="35">
        <f t="shared" si="1"/>
        <v>0</v>
      </c>
      <c r="N17" s="96"/>
      <c r="O17" s="104"/>
      <c r="P17" s="264"/>
      <c r="Q17" s="264"/>
      <c r="R17" s="264"/>
      <c r="S17" s="264"/>
      <c r="T17" s="264"/>
      <c r="U17" s="264"/>
      <c r="V17" s="264"/>
      <c r="W17" s="97"/>
      <c r="X17" s="2"/>
      <c r="Y17" s="2"/>
      <c r="Z17" s="2"/>
      <c r="AA17" s="2"/>
      <c r="AB17" s="2"/>
      <c r="AC17" s="2"/>
      <c r="AD17" s="2"/>
    </row>
    <row r="18" spans="1:30" ht="15" customHeight="1" x14ac:dyDescent="0.35">
      <c r="A18" s="75"/>
      <c r="B18" s="34"/>
      <c r="C18" s="269"/>
      <c r="D18" s="112" t="s">
        <v>103</v>
      </c>
      <c r="E18" s="92">
        <v>0.11</v>
      </c>
      <c r="F18" s="92">
        <v>0.28999999999999998</v>
      </c>
      <c r="G18" s="96"/>
      <c r="H18" s="264">
        <v>0</v>
      </c>
      <c r="I18" s="264"/>
      <c r="J18" s="264"/>
      <c r="K18" s="96"/>
      <c r="L18" s="35">
        <f t="shared" si="0"/>
        <v>0</v>
      </c>
      <c r="M18" s="35">
        <f t="shared" si="1"/>
        <v>0</v>
      </c>
      <c r="N18" s="96"/>
      <c r="O18" s="104"/>
      <c r="P18" s="264"/>
      <c r="Q18" s="264"/>
      <c r="R18" s="264"/>
      <c r="S18" s="264"/>
      <c r="T18" s="264"/>
      <c r="U18" s="264"/>
      <c r="V18" s="264"/>
      <c r="W18" s="97"/>
      <c r="X18" s="2"/>
      <c r="Y18" s="2"/>
      <c r="Z18" s="2"/>
      <c r="AA18" s="2"/>
      <c r="AB18" s="2"/>
      <c r="AC18" s="2"/>
      <c r="AD18" s="2"/>
    </row>
    <row r="19" spans="1:30" ht="15" customHeight="1" x14ac:dyDescent="0.35">
      <c r="A19" s="75"/>
      <c r="B19" s="34"/>
      <c r="C19" s="269"/>
      <c r="D19" s="160" t="s">
        <v>104</v>
      </c>
      <c r="E19" s="92"/>
      <c r="F19" s="92"/>
      <c r="G19" s="96"/>
      <c r="H19" s="264"/>
      <c r="I19" s="264"/>
      <c r="J19" s="264"/>
      <c r="K19" s="96"/>
      <c r="L19" s="35">
        <f t="shared" si="0"/>
        <v>0</v>
      </c>
      <c r="M19" s="35">
        <f t="shared" si="1"/>
        <v>0</v>
      </c>
      <c r="N19" s="96"/>
      <c r="O19" s="104"/>
      <c r="P19" s="264"/>
      <c r="Q19" s="264"/>
      <c r="R19" s="264"/>
      <c r="S19" s="264"/>
      <c r="T19" s="264"/>
      <c r="U19" s="264"/>
      <c r="V19" s="264"/>
      <c r="W19" s="97"/>
      <c r="X19" s="2"/>
      <c r="Y19" s="2"/>
      <c r="Z19" s="2"/>
      <c r="AA19" s="2"/>
      <c r="AB19" s="2"/>
      <c r="AC19" s="2"/>
      <c r="AD19" s="2"/>
    </row>
    <row r="20" spans="1:30" ht="15" customHeight="1" x14ac:dyDescent="0.35">
      <c r="A20" s="75"/>
      <c r="B20" s="34"/>
      <c r="C20" s="270"/>
      <c r="D20" s="112" t="s">
        <v>105</v>
      </c>
      <c r="E20" s="92"/>
      <c r="F20" s="92"/>
      <c r="G20" s="96"/>
      <c r="H20" s="264"/>
      <c r="I20" s="264"/>
      <c r="J20" s="264"/>
      <c r="K20" s="96"/>
      <c r="L20" s="35">
        <f t="shared" si="0"/>
        <v>0</v>
      </c>
      <c r="M20" s="35">
        <f t="shared" si="1"/>
        <v>0</v>
      </c>
      <c r="N20" s="96"/>
      <c r="O20" s="104"/>
      <c r="P20" s="264"/>
      <c r="Q20" s="264"/>
      <c r="R20" s="264"/>
      <c r="S20" s="264"/>
      <c r="T20" s="264"/>
      <c r="U20" s="264"/>
      <c r="V20" s="264"/>
      <c r="W20" s="97"/>
      <c r="X20" s="2"/>
      <c r="Y20" s="2"/>
      <c r="Z20" s="2"/>
      <c r="AA20" s="2"/>
      <c r="AB20" s="2"/>
      <c r="AC20" s="2"/>
      <c r="AD20" s="2"/>
    </row>
    <row r="21" spans="1:30" ht="15" customHeight="1" x14ac:dyDescent="0.35">
      <c r="A21" s="75"/>
      <c r="B21" s="34"/>
      <c r="C21" s="265" t="s">
        <v>106</v>
      </c>
      <c r="D21" s="30" t="s">
        <v>107</v>
      </c>
      <c r="E21" s="92">
        <v>0.03</v>
      </c>
      <c r="F21" s="92">
        <v>0.01</v>
      </c>
      <c r="G21" s="96"/>
      <c r="H21" s="264">
        <v>0</v>
      </c>
      <c r="I21" s="264"/>
      <c r="J21" s="264"/>
      <c r="K21" s="96"/>
      <c r="L21" s="35">
        <f t="shared" si="0"/>
        <v>0</v>
      </c>
      <c r="M21" s="35">
        <f t="shared" si="1"/>
        <v>0</v>
      </c>
      <c r="N21" s="96"/>
      <c r="O21" s="104"/>
      <c r="P21" s="264"/>
      <c r="Q21" s="264"/>
      <c r="R21" s="264"/>
      <c r="S21" s="264"/>
      <c r="T21" s="264"/>
      <c r="U21" s="264"/>
      <c r="V21" s="264"/>
      <c r="W21" s="97"/>
      <c r="X21" s="2"/>
      <c r="Y21" s="2"/>
      <c r="Z21" s="2"/>
      <c r="AA21" s="2"/>
      <c r="AB21" s="2"/>
      <c r="AC21" s="2"/>
      <c r="AD21" s="2"/>
    </row>
    <row r="22" spans="1:30" ht="14.25" customHeight="1" x14ac:dyDescent="0.35">
      <c r="A22" s="75"/>
      <c r="B22" s="34"/>
      <c r="C22" s="266"/>
      <c r="D22" s="30" t="s">
        <v>108</v>
      </c>
      <c r="E22" s="92">
        <v>0.09</v>
      </c>
      <c r="F22" s="92">
        <v>0.04</v>
      </c>
      <c r="G22" s="96"/>
      <c r="H22" s="264">
        <v>0</v>
      </c>
      <c r="I22" s="264"/>
      <c r="J22" s="264"/>
      <c r="K22" s="96"/>
      <c r="L22" s="35">
        <f t="shared" si="0"/>
        <v>0</v>
      </c>
      <c r="M22" s="35">
        <f t="shared" si="1"/>
        <v>0</v>
      </c>
      <c r="N22" s="96"/>
      <c r="O22" s="104"/>
      <c r="P22" s="264"/>
      <c r="Q22" s="264"/>
      <c r="R22" s="264"/>
      <c r="S22" s="264"/>
      <c r="T22" s="264"/>
      <c r="U22" s="264"/>
      <c r="V22" s="264"/>
      <c r="W22" s="97"/>
      <c r="X22" s="2"/>
      <c r="Y22" s="2"/>
      <c r="Z22" s="2"/>
      <c r="AA22" s="2"/>
      <c r="AB22" s="2"/>
      <c r="AC22" s="2"/>
      <c r="AD22" s="2"/>
    </row>
    <row r="23" spans="1:30" ht="15" customHeight="1" x14ac:dyDescent="0.35">
      <c r="A23" s="75"/>
      <c r="B23" s="34"/>
      <c r="C23" s="266"/>
      <c r="D23" s="30" t="s">
        <v>109</v>
      </c>
      <c r="E23" s="92"/>
      <c r="F23" s="92"/>
      <c r="G23" s="96"/>
      <c r="H23" s="264"/>
      <c r="I23" s="264"/>
      <c r="J23" s="264"/>
      <c r="K23" s="96"/>
      <c r="L23" s="35">
        <f t="shared" si="0"/>
        <v>0</v>
      </c>
      <c r="M23" s="35">
        <f t="shared" si="1"/>
        <v>0</v>
      </c>
      <c r="N23" s="96"/>
      <c r="O23" s="104"/>
      <c r="P23" s="264"/>
      <c r="Q23" s="264"/>
      <c r="R23" s="264"/>
      <c r="S23" s="264"/>
      <c r="T23" s="264"/>
      <c r="U23" s="264"/>
      <c r="V23" s="264"/>
      <c r="W23" s="97"/>
      <c r="X23" s="2"/>
      <c r="Y23" s="2"/>
      <c r="Z23" s="2"/>
      <c r="AA23" s="2"/>
      <c r="AB23" s="2"/>
      <c r="AC23" s="2"/>
      <c r="AD23" s="2"/>
    </row>
    <row r="24" spans="1:30" ht="15" customHeight="1" x14ac:dyDescent="0.35">
      <c r="A24" s="75"/>
      <c r="B24" s="34"/>
      <c r="C24" s="266"/>
      <c r="D24" s="30" t="s">
        <v>105</v>
      </c>
      <c r="E24" s="92">
        <v>0.05</v>
      </c>
      <c r="F24" s="92"/>
      <c r="G24" s="96"/>
      <c r="H24" s="264">
        <v>0</v>
      </c>
      <c r="I24" s="264"/>
      <c r="J24" s="264"/>
      <c r="K24" s="96"/>
      <c r="L24" s="35">
        <f t="shared" si="0"/>
        <v>0</v>
      </c>
      <c r="M24" s="35">
        <f>F24*H24</f>
        <v>0</v>
      </c>
      <c r="N24" s="96"/>
      <c r="O24" s="104"/>
      <c r="P24" s="264"/>
      <c r="Q24" s="264"/>
      <c r="R24" s="264"/>
      <c r="S24" s="264"/>
      <c r="T24" s="264"/>
      <c r="U24" s="264"/>
      <c r="V24" s="264"/>
      <c r="W24" s="97"/>
      <c r="X24" s="2"/>
      <c r="Y24" s="2"/>
      <c r="Z24" s="2"/>
      <c r="AA24" s="2"/>
      <c r="AB24" s="2"/>
      <c r="AC24" s="2"/>
      <c r="AD24" s="2"/>
    </row>
    <row r="25" spans="1:30" ht="15" customHeight="1" x14ac:dyDescent="0.35">
      <c r="A25" s="75"/>
      <c r="B25" s="34"/>
      <c r="C25" s="266"/>
      <c r="D25" s="30" t="s">
        <v>110</v>
      </c>
      <c r="E25" s="92">
        <v>0.23</v>
      </c>
      <c r="F25" s="92">
        <v>0.34</v>
      </c>
      <c r="G25" s="96"/>
      <c r="H25" s="264">
        <v>0</v>
      </c>
      <c r="I25" s="264"/>
      <c r="J25" s="264"/>
      <c r="K25" s="96"/>
      <c r="L25" s="35">
        <f>E25*H25</f>
        <v>0</v>
      </c>
      <c r="M25" s="35">
        <f t="shared" si="1"/>
        <v>0</v>
      </c>
      <c r="N25" s="96"/>
      <c r="O25" s="104"/>
      <c r="P25" s="264"/>
      <c r="Q25" s="264"/>
      <c r="R25" s="264"/>
      <c r="S25" s="264"/>
      <c r="T25" s="264"/>
      <c r="U25" s="264"/>
      <c r="V25" s="264"/>
      <c r="W25" s="97"/>
      <c r="X25" s="2"/>
      <c r="Y25" s="2"/>
      <c r="Z25" s="2"/>
      <c r="AA25" s="2"/>
      <c r="AB25" s="2"/>
      <c r="AC25" s="2"/>
      <c r="AD25" s="2"/>
    </row>
    <row r="26" spans="1:30" ht="15.75" customHeight="1" x14ac:dyDescent="0.35">
      <c r="A26" s="75"/>
      <c r="B26" s="34"/>
      <c r="C26" s="267"/>
      <c r="D26" s="30" t="s">
        <v>111</v>
      </c>
      <c r="E26" s="92"/>
      <c r="F26" s="92"/>
      <c r="G26" s="96"/>
      <c r="H26" s="264"/>
      <c r="I26" s="264"/>
      <c r="J26" s="264"/>
      <c r="K26" s="96"/>
      <c r="L26" s="35">
        <f t="shared" si="0"/>
        <v>0</v>
      </c>
      <c r="M26" s="35">
        <f t="shared" si="1"/>
        <v>0</v>
      </c>
      <c r="N26" s="96"/>
      <c r="O26" s="104"/>
      <c r="P26" s="264"/>
      <c r="Q26" s="264"/>
      <c r="R26" s="264"/>
      <c r="S26" s="264"/>
      <c r="T26" s="264"/>
      <c r="U26" s="264"/>
      <c r="V26" s="264"/>
      <c r="W26" s="97"/>
      <c r="X26" s="2"/>
      <c r="Y26" s="2"/>
      <c r="Z26" s="2"/>
      <c r="AA26" s="2"/>
      <c r="AB26" s="2"/>
      <c r="AC26" s="2"/>
      <c r="AD26" s="2"/>
    </row>
    <row r="27" spans="1:30" ht="15" customHeight="1" x14ac:dyDescent="0.35">
      <c r="A27" s="75"/>
      <c r="B27" s="34"/>
      <c r="C27" s="268" t="s">
        <v>112</v>
      </c>
      <c r="D27" s="161" t="s">
        <v>113</v>
      </c>
      <c r="E27" s="92"/>
      <c r="F27" s="92"/>
      <c r="G27" s="96"/>
      <c r="H27" s="264"/>
      <c r="I27" s="264"/>
      <c r="J27" s="264"/>
      <c r="K27" s="96"/>
      <c r="L27" s="35">
        <f t="shared" si="0"/>
        <v>0</v>
      </c>
      <c r="M27" s="35">
        <f t="shared" si="1"/>
        <v>0</v>
      </c>
      <c r="N27" s="96"/>
      <c r="O27" s="104"/>
      <c r="P27" s="264"/>
      <c r="Q27" s="264"/>
      <c r="R27" s="264"/>
      <c r="S27" s="264"/>
      <c r="T27" s="264"/>
      <c r="U27" s="264"/>
      <c r="V27" s="264"/>
      <c r="W27" s="97"/>
      <c r="X27" s="2"/>
      <c r="Y27" s="2"/>
      <c r="Z27" s="2"/>
      <c r="AA27" s="2"/>
      <c r="AB27" s="2"/>
      <c r="AC27" s="2"/>
      <c r="AD27" s="2"/>
    </row>
    <row r="28" spans="1:30" ht="15" customHeight="1" x14ac:dyDescent="0.35">
      <c r="A28" s="75"/>
      <c r="B28" s="34"/>
      <c r="C28" s="269"/>
      <c r="D28" s="161" t="s">
        <v>114</v>
      </c>
      <c r="E28" s="92">
        <v>0.02</v>
      </c>
      <c r="F28" s="92">
        <v>0.01</v>
      </c>
      <c r="G28" s="96"/>
      <c r="H28" s="264">
        <v>0</v>
      </c>
      <c r="I28" s="264"/>
      <c r="J28" s="264"/>
      <c r="K28" s="96"/>
      <c r="L28" s="35">
        <f t="shared" si="0"/>
        <v>0</v>
      </c>
      <c r="M28" s="35">
        <f t="shared" si="1"/>
        <v>0</v>
      </c>
      <c r="N28" s="96"/>
      <c r="O28" s="104"/>
      <c r="P28" s="264"/>
      <c r="Q28" s="264"/>
      <c r="R28" s="264"/>
      <c r="S28" s="264"/>
      <c r="T28" s="264"/>
      <c r="U28" s="264"/>
      <c r="V28" s="264"/>
      <c r="W28" s="97"/>
      <c r="X28" s="2"/>
      <c r="Y28" s="2"/>
      <c r="Z28" s="2"/>
      <c r="AA28" s="2"/>
      <c r="AB28" s="2"/>
      <c r="AC28" s="2"/>
      <c r="AD28" s="2"/>
    </row>
    <row r="29" spans="1:30" ht="15" customHeight="1" x14ac:dyDescent="0.35">
      <c r="A29" s="75"/>
      <c r="B29" s="34"/>
      <c r="C29" s="269"/>
      <c r="D29" s="161" t="s">
        <v>115</v>
      </c>
      <c r="E29" s="92">
        <v>0.06</v>
      </c>
      <c r="F29" s="92">
        <v>0.02</v>
      </c>
      <c r="G29" s="96"/>
      <c r="H29" s="264">
        <v>0</v>
      </c>
      <c r="I29" s="264"/>
      <c r="J29" s="264"/>
      <c r="K29" s="96"/>
      <c r="L29" s="35">
        <f t="shared" si="0"/>
        <v>0</v>
      </c>
      <c r="M29" s="35">
        <f t="shared" si="1"/>
        <v>0</v>
      </c>
      <c r="N29" s="96"/>
      <c r="O29" s="104"/>
      <c r="P29" s="264"/>
      <c r="Q29" s="264"/>
      <c r="R29" s="264"/>
      <c r="S29" s="264"/>
      <c r="T29" s="264"/>
      <c r="U29" s="264"/>
      <c r="V29" s="264"/>
      <c r="W29" s="97"/>
      <c r="X29" s="2"/>
      <c r="Y29" s="2"/>
      <c r="Z29" s="2"/>
      <c r="AA29" s="2"/>
      <c r="AB29" s="2"/>
      <c r="AC29" s="2"/>
      <c r="AD29" s="2"/>
    </row>
    <row r="30" spans="1:30" ht="15" customHeight="1" x14ac:dyDescent="0.35">
      <c r="A30" s="75"/>
      <c r="B30" s="34"/>
      <c r="C30" s="270"/>
      <c r="D30" s="161" t="s">
        <v>105</v>
      </c>
      <c r="E30" s="92">
        <v>0.02</v>
      </c>
      <c r="F30" s="92">
        <v>0.01</v>
      </c>
      <c r="G30" s="96"/>
      <c r="H30" s="264">
        <v>0</v>
      </c>
      <c r="I30" s="264"/>
      <c r="J30" s="264"/>
      <c r="K30" s="96"/>
      <c r="L30" s="35">
        <f t="shared" si="0"/>
        <v>0</v>
      </c>
      <c r="M30" s="35">
        <f t="shared" si="1"/>
        <v>0</v>
      </c>
      <c r="N30" s="96"/>
      <c r="O30" s="104"/>
      <c r="P30" s="264"/>
      <c r="Q30" s="264"/>
      <c r="R30" s="264"/>
      <c r="S30" s="264"/>
      <c r="T30" s="264"/>
      <c r="U30" s="264"/>
      <c r="V30" s="264"/>
      <c r="W30" s="97"/>
      <c r="X30" s="2"/>
      <c r="Y30" s="2"/>
      <c r="Z30" s="2"/>
      <c r="AA30" s="2"/>
      <c r="AB30" s="2"/>
      <c r="AC30" s="2"/>
      <c r="AD30" s="2"/>
    </row>
    <row r="31" spans="1:30" ht="15" customHeight="1" x14ac:dyDescent="0.35">
      <c r="A31" s="75"/>
      <c r="B31" s="34"/>
      <c r="C31" s="268" t="s">
        <v>116</v>
      </c>
      <c r="D31" s="161" t="s">
        <v>117</v>
      </c>
      <c r="E31" s="92"/>
      <c r="F31" s="92">
        <v>0.02</v>
      </c>
      <c r="G31" s="96"/>
      <c r="H31" s="264">
        <v>0</v>
      </c>
      <c r="I31" s="264"/>
      <c r="J31" s="264"/>
      <c r="K31" s="96"/>
      <c r="L31" s="35">
        <f t="shared" si="0"/>
        <v>0</v>
      </c>
      <c r="M31" s="35">
        <f t="shared" si="1"/>
        <v>0</v>
      </c>
      <c r="N31" s="96"/>
      <c r="O31" s="104"/>
      <c r="P31" s="264"/>
      <c r="Q31" s="264"/>
      <c r="R31" s="264"/>
      <c r="S31" s="264"/>
      <c r="T31" s="264"/>
      <c r="U31" s="264"/>
      <c r="V31" s="264"/>
      <c r="W31" s="97"/>
      <c r="X31" s="2"/>
      <c r="Y31" s="2"/>
      <c r="Z31" s="2"/>
      <c r="AA31" s="2"/>
      <c r="AB31" s="2"/>
      <c r="AC31" s="2"/>
      <c r="AD31" s="2"/>
    </row>
    <row r="32" spans="1:30" ht="15.75" customHeight="1" x14ac:dyDescent="0.35">
      <c r="A32" s="75"/>
      <c r="B32" s="34"/>
      <c r="C32" s="269"/>
      <c r="D32" s="161" t="s">
        <v>118</v>
      </c>
      <c r="E32" s="92">
        <v>0.01</v>
      </c>
      <c r="F32" s="92">
        <v>0.02</v>
      </c>
      <c r="G32" s="96"/>
      <c r="H32" s="264">
        <v>0</v>
      </c>
      <c r="I32" s="264"/>
      <c r="J32" s="264"/>
      <c r="K32" s="96"/>
      <c r="L32" s="35">
        <f t="shared" si="0"/>
        <v>0</v>
      </c>
      <c r="M32" s="35">
        <f t="shared" si="1"/>
        <v>0</v>
      </c>
      <c r="N32" s="96"/>
      <c r="O32" s="104"/>
      <c r="P32" s="264"/>
      <c r="Q32" s="264"/>
      <c r="R32" s="264"/>
      <c r="S32" s="264"/>
      <c r="T32" s="264"/>
      <c r="U32" s="264"/>
      <c r="V32" s="264"/>
      <c r="W32" s="97"/>
      <c r="X32" s="2"/>
      <c r="Y32" s="2"/>
      <c r="Z32" s="2"/>
      <c r="AA32" s="2"/>
      <c r="AB32" s="2"/>
      <c r="AC32" s="2"/>
      <c r="AD32" s="2"/>
    </row>
    <row r="33" spans="1:30" ht="15" customHeight="1" x14ac:dyDescent="0.35">
      <c r="A33" s="75"/>
      <c r="B33" s="34"/>
      <c r="C33" s="269"/>
      <c r="D33" s="161" t="s">
        <v>119</v>
      </c>
      <c r="E33" s="92">
        <v>0.01</v>
      </c>
      <c r="F33" s="92"/>
      <c r="G33" s="96"/>
      <c r="H33" s="264"/>
      <c r="I33" s="264"/>
      <c r="J33" s="264"/>
      <c r="K33" s="96"/>
      <c r="L33" s="35">
        <f t="shared" si="0"/>
        <v>0</v>
      </c>
      <c r="M33" s="35">
        <f t="shared" si="1"/>
        <v>0</v>
      </c>
      <c r="N33" s="96"/>
      <c r="O33" s="104"/>
      <c r="P33" s="264"/>
      <c r="Q33" s="264"/>
      <c r="R33" s="264"/>
      <c r="S33" s="264"/>
      <c r="T33" s="264"/>
      <c r="U33" s="264"/>
      <c r="V33" s="264"/>
      <c r="W33" s="97"/>
      <c r="X33" s="2"/>
      <c r="Y33" s="2"/>
      <c r="Z33" s="2"/>
      <c r="AA33" s="2"/>
      <c r="AB33" s="2"/>
      <c r="AC33" s="2"/>
      <c r="AD33" s="2"/>
    </row>
    <row r="34" spans="1:30" ht="15" customHeight="1" x14ac:dyDescent="0.35">
      <c r="A34" s="75"/>
      <c r="B34" s="34"/>
      <c r="C34" s="270"/>
      <c r="D34" s="161" t="s">
        <v>105</v>
      </c>
      <c r="E34" s="92">
        <v>0.03</v>
      </c>
      <c r="F34" s="92"/>
      <c r="G34" s="96"/>
      <c r="H34" s="264"/>
      <c r="I34" s="264"/>
      <c r="J34" s="264"/>
      <c r="K34" s="96"/>
      <c r="L34" s="35">
        <f>E34*H34</f>
        <v>0</v>
      </c>
      <c r="M34" s="35">
        <f t="shared" si="1"/>
        <v>0</v>
      </c>
      <c r="N34" s="96"/>
      <c r="O34" s="104"/>
      <c r="P34" s="264"/>
      <c r="Q34" s="264"/>
      <c r="R34" s="264"/>
      <c r="S34" s="264"/>
      <c r="T34" s="264"/>
      <c r="U34" s="264"/>
      <c r="V34" s="264"/>
      <c r="W34" s="97"/>
      <c r="X34" s="2"/>
      <c r="Y34" s="2"/>
      <c r="Z34" s="2"/>
      <c r="AA34" s="2"/>
      <c r="AB34" s="2"/>
      <c r="AC34" s="2"/>
      <c r="AD34" s="2"/>
    </row>
    <row r="35" spans="1:30" ht="15" customHeight="1" x14ac:dyDescent="0.35">
      <c r="A35" s="75"/>
      <c r="B35" s="34"/>
      <c r="C35" s="268" t="s">
        <v>120</v>
      </c>
      <c r="D35" s="30" t="s">
        <v>121</v>
      </c>
      <c r="E35" s="92"/>
      <c r="F35" s="92"/>
      <c r="G35" s="96"/>
      <c r="H35" s="264"/>
      <c r="I35" s="264"/>
      <c r="J35" s="264"/>
      <c r="K35" s="96"/>
      <c r="L35" s="35">
        <f t="shared" si="0"/>
        <v>0</v>
      </c>
      <c r="M35" s="35">
        <f t="shared" si="1"/>
        <v>0</v>
      </c>
      <c r="N35" s="96"/>
      <c r="O35" s="104"/>
      <c r="P35" s="264"/>
      <c r="Q35" s="264"/>
      <c r="R35" s="264"/>
      <c r="S35" s="264"/>
      <c r="T35" s="264"/>
      <c r="U35" s="264"/>
      <c r="V35" s="264"/>
      <c r="W35" s="97"/>
      <c r="X35" s="2"/>
      <c r="Y35" s="2"/>
      <c r="Z35" s="2"/>
      <c r="AA35" s="2"/>
      <c r="AB35" s="2"/>
      <c r="AC35" s="2"/>
      <c r="AD35" s="2"/>
    </row>
    <row r="36" spans="1:30" ht="15.75" customHeight="1" x14ac:dyDescent="0.35">
      <c r="A36" s="75"/>
      <c r="B36" s="34"/>
      <c r="C36" s="269"/>
      <c r="D36" s="30" t="s">
        <v>122</v>
      </c>
      <c r="E36" s="92">
        <v>0.13</v>
      </c>
      <c r="F36" s="92">
        <v>0.11</v>
      </c>
      <c r="G36" s="96"/>
      <c r="H36" s="264">
        <v>0</v>
      </c>
      <c r="I36" s="264"/>
      <c r="J36" s="264"/>
      <c r="K36" s="96"/>
      <c r="L36" s="35">
        <f t="shared" si="0"/>
        <v>0</v>
      </c>
      <c r="M36" s="35">
        <f t="shared" si="1"/>
        <v>0</v>
      </c>
      <c r="N36" s="96"/>
      <c r="O36" s="104"/>
      <c r="P36" s="264"/>
      <c r="Q36" s="264"/>
      <c r="R36" s="264"/>
      <c r="S36" s="264"/>
      <c r="T36" s="264"/>
      <c r="U36" s="264"/>
      <c r="V36" s="264"/>
      <c r="W36" s="97"/>
      <c r="X36" s="2"/>
      <c r="Y36" s="2"/>
      <c r="Z36" s="2"/>
      <c r="AA36" s="2"/>
      <c r="AB36" s="2"/>
      <c r="AC36" s="2"/>
      <c r="AD36" s="2"/>
    </row>
    <row r="37" spans="1:30" ht="15" customHeight="1" x14ac:dyDescent="0.35">
      <c r="A37" s="75"/>
      <c r="B37" s="34"/>
      <c r="C37" s="269"/>
      <c r="D37" s="30" t="s">
        <v>123</v>
      </c>
      <c r="E37" s="92">
        <v>7.0000000000000007E-2</v>
      </c>
      <c r="F37" s="92">
        <v>0.03</v>
      </c>
      <c r="G37" s="96"/>
      <c r="H37" s="264">
        <v>0</v>
      </c>
      <c r="I37" s="264"/>
      <c r="J37" s="264"/>
      <c r="K37" s="96"/>
      <c r="L37" s="35">
        <f t="shared" si="0"/>
        <v>0</v>
      </c>
      <c r="M37" s="35">
        <f t="shared" si="1"/>
        <v>0</v>
      </c>
      <c r="N37" s="96"/>
      <c r="O37" s="104"/>
      <c r="P37" s="264"/>
      <c r="Q37" s="264"/>
      <c r="R37" s="264"/>
      <c r="S37" s="264"/>
      <c r="T37" s="264"/>
      <c r="U37" s="264"/>
      <c r="V37" s="264"/>
      <c r="W37" s="97"/>
      <c r="X37" s="2"/>
      <c r="Y37" s="2"/>
      <c r="Z37" s="2"/>
      <c r="AA37" s="2"/>
      <c r="AB37" s="2"/>
      <c r="AC37" s="2"/>
      <c r="AD37" s="2"/>
    </row>
    <row r="38" spans="1:30" ht="15" customHeight="1" x14ac:dyDescent="0.35">
      <c r="A38" s="75"/>
      <c r="B38" s="34"/>
      <c r="C38" s="269"/>
      <c r="D38" s="30" t="s">
        <v>124</v>
      </c>
      <c r="E38" s="92">
        <v>0.05</v>
      </c>
      <c r="F38" s="92"/>
      <c r="G38" s="96"/>
      <c r="H38" s="264"/>
      <c r="I38" s="264"/>
      <c r="J38" s="264"/>
      <c r="K38" s="96"/>
      <c r="L38" s="35">
        <f t="shared" si="0"/>
        <v>0</v>
      </c>
      <c r="M38" s="35">
        <f t="shared" si="1"/>
        <v>0</v>
      </c>
      <c r="N38" s="96"/>
      <c r="O38" s="104"/>
      <c r="P38" s="264"/>
      <c r="Q38" s="264"/>
      <c r="R38" s="264"/>
      <c r="S38" s="264"/>
      <c r="T38" s="264"/>
      <c r="U38" s="264"/>
      <c r="V38" s="264"/>
      <c r="W38" s="97"/>
      <c r="X38" s="2"/>
      <c r="Y38" s="2"/>
      <c r="Z38" s="2"/>
      <c r="AA38" s="2"/>
      <c r="AB38" s="2"/>
      <c r="AC38" s="2"/>
      <c r="AD38" s="2"/>
    </row>
    <row r="39" spans="1:30" ht="15" customHeight="1" x14ac:dyDescent="0.35">
      <c r="A39" s="75"/>
      <c r="B39" s="34"/>
      <c r="C39" s="270"/>
      <c r="D39" s="30" t="s">
        <v>105</v>
      </c>
      <c r="E39" s="92">
        <v>0.02</v>
      </c>
      <c r="F39" s="92"/>
      <c r="G39" s="96"/>
      <c r="H39" s="264"/>
      <c r="I39" s="264"/>
      <c r="J39" s="264"/>
      <c r="K39" s="96"/>
      <c r="L39" s="35">
        <f t="shared" si="0"/>
        <v>0</v>
      </c>
      <c r="M39" s="35">
        <f t="shared" si="1"/>
        <v>0</v>
      </c>
      <c r="N39" s="96"/>
      <c r="O39" s="104"/>
      <c r="P39" s="264"/>
      <c r="Q39" s="264"/>
      <c r="R39" s="264"/>
      <c r="S39" s="264"/>
      <c r="T39" s="264"/>
      <c r="U39" s="264"/>
      <c r="V39" s="264"/>
      <c r="W39" s="97"/>
      <c r="X39" s="2"/>
      <c r="Y39" s="2"/>
      <c r="Z39" s="2"/>
      <c r="AA39" s="2"/>
      <c r="AB39" s="2"/>
      <c r="AC39" s="2"/>
      <c r="AD39" s="2"/>
    </row>
    <row r="40" spans="1:30" ht="15" customHeight="1" x14ac:dyDescent="0.35">
      <c r="A40" s="75"/>
      <c r="B40" s="34"/>
      <c r="C40" s="103"/>
      <c r="D40" s="34"/>
      <c r="E40" s="105"/>
      <c r="F40" s="96"/>
      <c r="G40" s="96"/>
      <c r="H40" s="96"/>
      <c r="I40" s="96"/>
      <c r="J40" s="34"/>
      <c r="K40" s="96"/>
      <c r="L40" s="96"/>
      <c r="M40" s="96"/>
      <c r="N40" s="96"/>
      <c r="O40" s="96"/>
      <c r="P40" s="96"/>
      <c r="Q40" s="96"/>
      <c r="R40" s="96"/>
      <c r="S40" s="96"/>
      <c r="T40" s="96"/>
      <c r="U40" s="96"/>
      <c r="V40" s="96"/>
      <c r="W40" s="97"/>
      <c r="X40" s="2"/>
      <c r="Y40" s="2"/>
      <c r="Z40" s="2"/>
      <c r="AA40" s="2"/>
      <c r="AB40" s="2"/>
      <c r="AC40" s="2"/>
      <c r="AD40" s="2"/>
    </row>
    <row r="41" spans="1:30" ht="15" customHeight="1" x14ac:dyDescent="0.35">
      <c r="A41" s="75"/>
      <c r="B41" s="34"/>
      <c r="C41" s="103"/>
      <c r="D41" s="30" t="s">
        <v>125</v>
      </c>
      <c r="E41" s="92">
        <f>$E$11*(SUM($E$14:$E$39)-$L$41)</f>
        <v>0.5151</v>
      </c>
      <c r="F41" s="92">
        <f>$F$11*(SUM($F$14:$F$39)-$M$41)</f>
        <v>0.2424</v>
      </c>
      <c r="G41" s="96"/>
      <c r="H41" s="96"/>
      <c r="I41" s="96"/>
      <c r="J41" s="34"/>
      <c r="K41" s="96"/>
      <c r="L41" s="36">
        <f>SUM($L$14:$L$39)</f>
        <v>0</v>
      </c>
      <c r="M41" s="36">
        <f>SUM($M$14:$M$40)</f>
        <v>0</v>
      </c>
      <c r="N41" s="96"/>
      <c r="O41" s="96"/>
      <c r="P41" s="96"/>
      <c r="Q41" s="96"/>
      <c r="R41" s="96"/>
      <c r="S41" s="96"/>
      <c r="T41" s="96"/>
      <c r="U41" s="96"/>
      <c r="V41" s="96"/>
      <c r="W41" s="97"/>
      <c r="X41" s="2"/>
      <c r="Y41" s="2"/>
      <c r="Z41" s="2"/>
      <c r="AA41" s="2"/>
      <c r="AB41" s="2"/>
      <c r="AC41" s="2"/>
      <c r="AD41" s="2"/>
    </row>
    <row r="42" spans="1:30" ht="15" customHeight="1" x14ac:dyDescent="0.35">
      <c r="A42" s="75"/>
      <c r="B42" s="34"/>
      <c r="C42" s="103"/>
      <c r="D42" s="34"/>
      <c r="E42" s="105"/>
      <c r="F42" s="96"/>
      <c r="G42" s="96"/>
      <c r="H42" s="96"/>
      <c r="I42" s="96"/>
      <c r="J42" s="96"/>
      <c r="K42" s="96"/>
      <c r="L42" s="96"/>
      <c r="M42" s="96"/>
      <c r="N42" s="96"/>
      <c r="O42" s="96"/>
      <c r="P42" s="96"/>
      <c r="Q42" s="96"/>
      <c r="R42" s="96"/>
      <c r="S42" s="96"/>
      <c r="T42" s="96"/>
      <c r="U42" s="96"/>
      <c r="V42" s="96"/>
      <c r="W42" s="97"/>
      <c r="X42" s="2"/>
      <c r="Y42" s="2"/>
      <c r="Z42" s="2"/>
      <c r="AA42" s="2"/>
      <c r="AB42" s="2"/>
      <c r="AC42" s="2"/>
      <c r="AD42" s="2"/>
    </row>
    <row r="43" spans="1:30" x14ac:dyDescent="0.35">
      <c r="A43" s="75"/>
      <c r="B43" s="34"/>
      <c r="C43" s="34"/>
      <c r="D43" s="34"/>
      <c r="E43" s="105"/>
      <c r="F43" s="96"/>
      <c r="G43" s="96"/>
      <c r="H43" s="96"/>
      <c r="I43" s="96"/>
      <c r="J43" s="96"/>
      <c r="K43" s="96"/>
      <c r="L43" s="96"/>
      <c r="M43" s="96"/>
      <c r="N43" s="96"/>
      <c r="O43" s="96"/>
      <c r="P43" s="96"/>
      <c r="Q43" s="96"/>
      <c r="R43" s="96"/>
      <c r="S43" s="96"/>
      <c r="T43" s="96"/>
      <c r="U43" s="96"/>
      <c r="V43" s="96"/>
      <c r="W43" s="97"/>
      <c r="X43" s="2"/>
      <c r="Y43" s="2"/>
      <c r="Z43" s="2"/>
      <c r="AA43" s="2"/>
      <c r="AB43" s="2"/>
      <c r="AC43" s="2"/>
      <c r="AD43" s="2"/>
    </row>
    <row r="44" spans="1:30" x14ac:dyDescent="0.35">
      <c r="A44" s="75"/>
      <c r="B44" s="34"/>
      <c r="C44" s="182" t="s">
        <v>244</v>
      </c>
      <c r="D44" s="34"/>
      <c r="E44" s="105"/>
      <c r="F44" s="96"/>
      <c r="G44" s="96"/>
      <c r="H44" s="96"/>
      <c r="I44" s="96"/>
      <c r="J44" s="96"/>
      <c r="K44" s="96"/>
      <c r="L44" s="96"/>
      <c r="M44" s="96"/>
      <c r="N44" s="96"/>
      <c r="O44" s="96"/>
      <c r="P44" s="96"/>
      <c r="Q44" s="96"/>
      <c r="R44" s="96"/>
      <c r="S44" s="96"/>
      <c r="T44" s="96"/>
      <c r="U44" s="96"/>
      <c r="V44" s="96"/>
      <c r="W44" s="97"/>
      <c r="X44" s="2"/>
      <c r="Y44" s="2"/>
      <c r="Z44" s="2"/>
      <c r="AA44" s="2"/>
      <c r="AB44" s="2"/>
      <c r="AC44" s="2"/>
      <c r="AD44" s="2"/>
    </row>
    <row r="45" spans="1:30" x14ac:dyDescent="0.35">
      <c r="A45" s="75"/>
      <c r="B45" s="34"/>
      <c r="C45" s="182" t="s">
        <v>245</v>
      </c>
      <c r="D45" s="34"/>
      <c r="E45" s="105"/>
      <c r="F45" s="96"/>
      <c r="G45" s="96"/>
      <c r="H45" s="96"/>
      <c r="I45" s="96"/>
      <c r="J45" s="96"/>
      <c r="K45" s="96"/>
      <c r="L45" s="96"/>
      <c r="M45" s="96"/>
      <c r="N45" s="96"/>
      <c r="O45" s="96"/>
      <c r="P45" s="96"/>
      <c r="Q45" s="96"/>
      <c r="R45" s="96"/>
      <c r="S45" s="96"/>
      <c r="T45" s="96"/>
      <c r="U45" s="96"/>
      <c r="V45" s="96"/>
      <c r="W45" s="97"/>
      <c r="X45" s="2"/>
      <c r="Y45" s="2"/>
      <c r="Z45" s="2"/>
      <c r="AA45" s="2"/>
      <c r="AB45" s="2"/>
      <c r="AC45" s="2"/>
      <c r="AD45" s="2"/>
    </row>
    <row r="46" spans="1:30" x14ac:dyDescent="0.35">
      <c r="A46" s="75"/>
      <c r="B46" s="34"/>
      <c r="C46" s="182" t="s">
        <v>246</v>
      </c>
      <c r="D46" s="162"/>
      <c r="E46" s="105"/>
      <c r="F46" s="96"/>
      <c r="G46" s="96"/>
      <c r="H46" s="96"/>
      <c r="I46" s="96"/>
      <c r="J46" s="96"/>
      <c r="K46" s="96"/>
      <c r="L46" s="96"/>
      <c r="M46" s="96"/>
      <c r="N46" s="96"/>
      <c r="O46" s="96"/>
      <c r="P46" s="96"/>
      <c r="Q46" s="96"/>
      <c r="R46" s="96"/>
      <c r="S46" s="96"/>
      <c r="T46" s="96"/>
      <c r="U46" s="96"/>
      <c r="V46" s="96"/>
      <c r="W46" s="97"/>
      <c r="X46" s="2"/>
      <c r="Y46" s="2"/>
      <c r="Z46" s="2"/>
      <c r="AA46" s="2"/>
      <c r="AB46" s="2"/>
      <c r="AC46" s="2"/>
      <c r="AD46" s="2"/>
    </row>
    <row r="47" spans="1:30" x14ac:dyDescent="0.35">
      <c r="A47" s="75"/>
      <c r="B47" s="34"/>
      <c r="C47" s="183" t="s">
        <v>247</v>
      </c>
      <c r="D47" s="162"/>
      <c r="E47" s="105"/>
      <c r="F47" s="96"/>
      <c r="G47" s="96"/>
      <c r="H47" s="96"/>
      <c r="I47" s="96"/>
      <c r="J47" s="96"/>
      <c r="K47" s="96"/>
      <c r="L47" s="96"/>
      <c r="M47" s="96"/>
      <c r="N47" s="96"/>
      <c r="O47" s="96"/>
      <c r="P47" s="96"/>
      <c r="Q47" s="96"/>
      <c r="R47" s="96"/>
      <c r="S47" s="96"/>
      <c r="T47" s="96"/>
      <c r="U47" s="96"/>
      <c r="V47" s="96"/>
      <c r="W47" s="97"/>
      <c r="X47" s="2"/>
      <c r="Y47" s="2"/>
      <c r="Z47" s="2"/>
      <c r="AA47" s="2"/>
      <c r="AB47" s="2"/>
      <c r="AC47" s="2"/>
      <c r="AD47" s="2"/>
    </row>
    <row r="48" spans="1:30" ht="16" thickBot="1" x14ac:dyDescent="0.4">
      <c r="A48" s="78"/>
      <c r="B48" s="79"/>
      <c r="C48" s="79"/>
      <c r="D48" s="163"/>
      <c r="E48" s="106"/>
      <c r="F48" s="107"/>
      <c r="G48" s="107"/>
      <c r="H48" s="107"/>
      <c r="I48" s="107"/>
      <c r="J48" s="107"/>
      <c r="K48" s="107"/>
      <c r="L48" s="107"/>
      <c r="M48" s="107"/>
      <c r="N48" s="107"/>
      <c r="O48" s="107"/>
      <c r="P48" s="107"/>
      <c r="Q48" s="107"/>
      <c r="R48" s="107"/>
      <c r="S48" s="107"/>
      <c r="T48" s="107"/>
      <c r="U48" s="107"/>
      <c r="V48" s="107"/>
      <c r="W48" s="108"/>
      <c r="X48" s="2"/>
      <c r="Y48" s="2"/>
      <c r="Z48" s="2"/>
      <c r="AA48" s="2"/>
      <c r="AB48" s="2"/>
      <c r="AC48" s="2"/>
      <c r="AD48" s="2"/>
    </row>
    <row r="49" spans="3:30" x14ac:dyDescent="0.35">
      <c r="C49" s="1"/>
      <c r="E49" s="3"/>
      <c r="F49" s="2"/>
      <c r="G49" s="2"/>
      <c r="H49" s="2"/>
      <c r="I49" s="2"/>
      <c r="J49" s="2"/>
      <c r="K49" s="2"/>
      <c r="L49" s="2"/>
      <c r="M49" s="2"/>
      <c r="N49" s="2"/>
      <c r="O49" s="2"/>
      <c r="P49" s="2"/>
      <c r="Q49" s="2"/>
      <c r="R49" s="2"/>
      <c r="S49" s="2"/>
      <c r="T49" s="2"/>
      <c r="U49" s="2"/>
      <c r="V49" s="2"/>
      <c r="W49" s="2"/>
      <c r="X49" s="2"/>
      <c r="Y49" s="2"/>
      <c r="Z49" s="2"/>
      <c r="AA49" s="2"/>
      <c r="AB49" s="2"/>
      <c r="AC49" s="2"/>
      <c r="AD49" s="2"/>
    </row>
    <row r="50" spans="3:30" x14ac:dyDescent="0.35">
      <c r="C50" s="1"/>
      <c r="D50" s="1"/>
      <c r="E50" s="3"/>
      <c r="F50" s="2"/>
      <c r="G50" s="2"/>
      <c r="H50" s="2"/>
      <c r="I50" s="2"/>
      <c r="J50" s="2"/>
      <c r="K50" s="2"/>
      <c r="L50" s="2"/>
      <c r="M50" s="2"/>
      <c r="N50" s="2"/>
      <c r="O50" s="2"/>
      <c r="P50" s="2"/>
      <c r="Q50" s="2"/>
      <c r="R50" s="2"/>
      <c r="S50" s="2"/>
      <c r="T50" s="2"/>
      <c r="U50" s="2"/>
      <c r="V50" s="2"/>
      <c r="W50" s="2"/>
      <c r="X50" s="2"/>
      <c r="Y50" s="2"/>
      <c r="Z50" s="2"/>
      <c r="AA50" s="2"/>
      <c r="AB50" s="2"/>
      <c r="AC50" s="2"/>
      <c r="AD50" s="2"/>
    </row>
    <row r="51" spans="3:30" x14ac:dyDescent="0.35">
      <c r="D51" s="137"/>
      <c r="E51" s="3"/>
      <c r="F51" s="2"/>
      <c r="G51" s="2"/>
      <c r="H51" s="2"/>
      <c r="I51" s="2"/>
      <c r="J51" s="2"/>
      <c r="K51" s="2"/>
      <c r="L51" s="2"/>
      <c r="M51" s="2"/>
      <c r="N51" s="2"/>
      <c r="O51" s="2"/>
      <c r="P51" s="2"/>
      <c r="Q51" s="2"/>
      <c r="R51" s="2"/>
      <c r="S51" s="2"/>
      <c r="T51" s="2"/>
      <c r="U51" s="2"/>
      <c r="V51" s="2"/>
      <c r="W51" s="2"/>
      <c r="X51" s="2"/>
      <c r="Y51" s="2"/>
      <c r="Z51" s="2"/>
      <c r="AA51" s="2"/>
      <c r="AB51" s="2"/>
      <c r="AC51" s="2"/>
      <c r="AD51" s="2"/>
    </row>
    <row r="52" spans="3:30" x14ac:dyDescent="0.35">
      <c r="E52" s="3"/>
      <c r="F52" s="2"/>
      <c r="G52" s="2"/>
      <c r="H52" s="2"/>
      <c r="I52" s="2"/>
      <c r="J52" s="2"/>
      <c r="K52" s="2"/>
      <c r="L52" s="2"/>
      <c r="M52" s="2"/>
      <c r="N52" s="2"/>
      <c r="O52" s="2"/>
      <c r="P52" s="2"/>
      <c r="Q52" s="2"/>
      <c r="R52" s="2"/>
      <c r="S52" s="2"/>
      <c r="T52" s="2"/>
      <c r="U52" s="2"/>
      <c r="V52" s="2"/>
      <c r="W52" s="2"/>
      <c r="X52" s="2"/>
      <c r="Y52" s="2"/>
      <c r="Z52" s="2"/>
      <c r="AA52" s="2"/>
      <c r="AB52" s="2"/>
      <c r="AC52" s="2"/>
      <c r="AD52" s="2"/>
    </row>
    <row r="53" spans="3:30" x14ac:dyDescent="0.35">
      <c r="E53" s="3"/>
      <c r="F53" s="5"/>
      <c r="G53" s="2"/>
      <c r="H53" s="2"/>
      <c r="I53" s="2"/>
      <c r="J53" s="2"/>
      <c r="K53" s="2"/>
      <c r="L53" s="2"/>
      <c r="M53" s="2"/>
      <c r="N53" s="2"/>
      <c r="O53" s="2"/>
      <c r="P53" s="2"/>
      <c r="Q53" s="2"/>
      <c r="R53" s="2"/>
      <c r="S53" s="2"/>
      <c r="T53" s="2"/>
      <c r="U53" s="2"/>
      <c r="V53" s="2"/>
      <c r="W53" s="2"/>
      <c r="X53" s="2"/>
      <c r="Y53" s="2"/>
      <c r="Z53" s="2"/>
      <c r="AA53" s="2"/>
      <c r="AB53" s="2"/>
      <c r="AC53" s="2"/>
      <c r="AD53" s="2"/>
    </row>
    <row r="54" spans="3:30" x14ac:dyDescent="0.35">
      <c r="D54" s="1"/>
      <c r="E54" s="3"/>
      <c r="F54" s="2"/>
      <c r="G54" s="5"/>
      <c r="H54" s="5"/>
      <c r="I54" s="5"/>
      <c r="J54" s="5"/>
      <c r="K54" s="5"/>
      <c r="L54" s="5"/>
      <c r="M54" s="5"/>
      <c r="N54" s="5"/>
      <c r="O54" s="5"/>
      <c r="P54" s="5"/>
      <c r="Q54" s="5"/>
      <c r="R54" s="5"/>
      <c r="S54" s="5"/>
      <c r="T54" s="5"/>
      <c r="U54" s="5"/>
      <c r="V54" s="5"/>
      <c r="W54" s="5"/>
      <c r="X54" s="5"/>
      <c r="Y54" s="5"/>
      <c r="Z54" s="5"/>
      <c r="AA54" s="5"/>
      <c r="AB54" s="5"/>
      <c r="AC54" s="5"/>
      <c r="AD54" s="5"/>
    </row>
    <row r="55" spans="3:30" x14ac:dyDescent="0.35">
      <c r="G55" s="2"/>
      <c r="H55" s="2"/>
      <c r="I55" s="2"/>
      <c r="J55" s="2"/>
      <c r="K55" s="2"/>
      <c r="L55" s="2"/>
      <c r="M55" s="2"/>
      <c r="N55" s="2"/>
      <c r="O55" s="2"/>
      <c r="P55" s="2"/>
      <c r="Q55" s="2"/>
      <c r="R55" s="2"/>
      <c r="S55" s="2"/>
      <c r="T55" s="2"/>
      <c r="U55" s="2"/>
      <c r="V55" s="2"/>
      <c r="W55" s="2"/>
      <c r="X55" s="2"/>
      <c r="Y55" s="2"/>
      <c r="Z55" s="2"/>
      <c r="AA55" s="2"/>
      <c r="AB55" s="2"/>
      <c r="AC55" s="2"/>
      <c r="AD55" s="2"/>
    </row>
  </sheetData>
  <mergeCells count="70">
    <mergeCell ref="AC2:AD2"/>
    <mergeCell ref="C2:F6"/>
    <mergeCell ref="L11:M11"/>
    <mergeCell ref="H11:J12"/>
    <mergeCell ref="H13:J13"/>
    <mergeCell ref="D9:D10"/>
    <mergeCell ref="D11:D12"/>
    <mergeCell ref="E11:E12"/>
    <mergeCell ref="P11:V13"/>
    <mergeCell ref="E9:F9"/>
    <mergeCell ref="C8:F8"/>
    <mergeCell ref="C9:C13"/>
    <mergeCell ref="F11:F12"/>
    <mergeCell ref="P39:V39"/>
    <mergeCell ref="P33:V33"/>
    <mergeCell ref="P27:V27"/>
    <mergeCell ref="P28:V28"/>
    <mergeCell ref="P29:V29"/>
    <mergeCell ref="P31:V31"/>
    <mergeCell ref="P38:V38"/>
    <mergeCell ref="P35:V35"/>
    <mergeCell ref="P36:V36"/>
    <mergeCell ref="P37:V37"/>
    <mergeCell ref="P34:V34"/>
    <mergeCell ref="H20:J20"/>
    <mergeCell ref="H15:J15"/>
    <mergeCell ref="H14:J14"/>
    <mergeCell ref="H16:J16"/>
    <mergeCell ref="H17:J17"/>
    <mergeCell ref="H21:J21"/>
    <mergeCell ref="H22:J22"/>
    <mergeCell ref="H23:J23"/>
    <mergeCell ref="H26:J26"/>
    <mergeCell ref="H27:J27"/>
    <mergeCell ref="H37:J37"/>
    <mergeCell ref="C35:C39"/>
    <mergeCell ref="C31:C34"/>
    <mergeCell ref="H38:J38"/>
    <mergeCell ref="H39:J39"/>
    <mergeCell ref="H36:J36"/>
    <mergeCell ref="H33:J33"/>
    <mergeCell ref="H34:J34"/>
    <mergeCell ref="H31:J31"/>
    <mergeCell ref="H32:J32"/>
    <mergeCell ref="P26:V26"/>
    <mergeCell ref="H35:J35"/>
    <mergeCell ref="H29:J29"/>
    <mergeCell ref="P30:V30"/>
    <mergeCell ref="P32:V32"/>
    <mergeCell ref="P18:V18"/>
    <mergeCell ref="C21:C26"/>
    <mergeCell ref="C27:C30"/>
    <mergeCell ref="H30:J30"/>
    <mergeCell ref="C14:C20"/>
    <mergeCell ref="H24:J24"/>
    <mergeCell ref="H25:J25"/>
    <mergeCell ref="H28:J28"/>
    <mergeCell ref="H18:J18"/>
    <mergeCell ref="H19:J19"/>
    <mergeCell ref="P14:V14"/>
    <mergeCell ref="P15:V15"/>
    <mergeCell ref="P16:V16"/>
    <mergeCell ref="P17:V17"/>
    <mergeCell ref="P19:V19"/>
    <mergeCell ref="P25:V25"/>
    <mergeCell ref="P20:V20"/>
    <mergeCell ref="P21:V21"/>
    <mergeCell ref="P22:V22"/>
    <mergeCell ref="P23:V23"/>
    <mergeCell ref="P24:V24"/>
  </mergeCells>
  <phoneticPr fontId="3" type="noConversion"/>
  <pageMargins left="0.56000000000000005" right="0.59" top="0.61" bottom="0.64" header="0.37583333333333335" footer="0.5"/>
  <pageSetup paperSize="9" scale="41" orientation="landscape" horizontalDpi="200" verticalDpi="200" r:id="rId1"/>
  <headerFooter alignWithMargins="0">
    <oddHeader>&amp;R&amp;"Arial,Bold"OPTIMISM BIAS</oddHeader>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19B3D5-BC49-4BBE-B15C-9A8ACC3DC542}">
  <sheetPr codeName="Sheet8"/>
  <dimension ref="A1:E85"/>
  <sheetViews>
    <sheetView zoomScale="80" zoomScaleNormal="80" zoomScaleSheetLayoutView="80" workbookViewId="0">
      <selection activeCell="B2" sqref="B2:D3"/>
    </sheetView>
  </sheetViews>
  <sheetFormatPr defaultColWidth="8.84375" defaultRowHeight="15.5" x14ac:dyDescent="0.35"/>
  <cols>
    <col min="1" max="1" width="5.4609375" style="62" customWidth="1"/>
    <col min="2" max="2" width="42" style="62" customWidth="1"/>
    <col min="3" max="3" width="27.53515625" style="62" customWidth="1"/>
    <col min="4" max="4" width="44.53515625" style="62" customWidth="1"/>
    <col min="5" max="5" width="6.84375" style="62" customWidth="1"/>
    <col min="6" max="16384" width="8.84375" style="62"/>
  </cols>
  <sheetData>
    <row r="1" spans="1:5" ht="16" thickBot="1" x14ac:dyDescent="0.4">
      <c r="A1" s="162"/>
      <c r="B1" s="162"/>
      <c r="C1" s="162"/>
      <c r="D1" s="162"/>
      <c r="E1" s="162"/>
    </row>
    <row r="2" spans="1:5" ht="15.75" customHeight="1" x14ac:dyDescent="0.35">
      <c r="A2" s="162"/>
      <c r="B2" s="301" t="s">
        <v>126</v>
      </c>
      <c r="C2" s="302"/>
      <c r="D2" s="303"/>
      <c r="E2" s="162"/>
    </row>
    <row r="3" spans="1:5" ht="14.25" customHeight="1" thickBot="1" x14ac:dyDescent="0.4">
      <c r="A3" s="162"/>
      <c r="B3" s="304"/>
      <c r="C3" s="305"/>
      <c r="D3" s="306"/>
      <c r="E3" s="162"/>
    </row>
    <row r="4" spans="1:5" ht="14.25" customHeight="1" x14ac:dyDescent="0.35">
      <c r="A4" s="162"/>
      <c r="B4" s="309"/>
      <c r="C4" s="309"/>
      <c r="D4" s="309"/>
      <c r="E4" s="162"/>
    </row>
    <row r="5" spans="1:5" ht="14.25" customHeight="1" thickBot="1" x14ac:dyDescent="0.4">
      <c r="A5" s="162"/>
      <c r="B5" s="162"/>
      <c r="C5" s="312"/>
      <c r="D5" s="312"/>
      <c r="E5" s="162"/>
    </row>
    <row r="6" spans="1:5" ht="15.75" customHeight="1" x14ac:dyDescent="0.35">
      <c r="A6" s="162"/>
      <c r="B6" s="310" t="s">
        <v>127</v>
      </c>
      <c r="C6" s="310" t="s">
        <v>128</v>
      </c>
      <c r="D6" s="310" t="s">
        <v>129</v>
      </c>
      <c r="E6" s="162"/>
    </row>
    <row r="7" spans="1:5" ht="16" thickBot="1" x14ac:dyDescent="0.4">
      <c r="A7" s="162"/>
      <c r="B7" s="311"/>
      <c r="C7" s="311"/>
      <c r="D7" s="311"/>
      <c r="E7" s="162"/>
    </row>
    <row r="8" spans="1:5" ht="22.5" customHeight="1" thickBot="1" x14ac:dyDescent="0.4">
      <c r="A8" s="162"/>
      <c r="B8" s="113" t="s">
        <v>130</v>
      </c>
      <c r="C8" s="164"/>
      <c r="D8" s="164"/>
      <c r="E8" s="162"/>
    </row>
    <row r="9" spans="1:5" ht="21.75" customHeight="1" x14ac:dyDescent="0.35">
      <c r="A9" s="162"/>
      <c r="B9" s="307" t="s">
        <v>131</v>
      </c>
      <c r="C9" s="308" t="s">
        <v>56</v>
      </c>
      <c r="D9" s="166" t="s">
        <v>132</v>
      </c>
      <c r="E9" s="162"/>
    </row>
    <row r="10" spans="1:5" ht="22.5" customHeight="1" x14ac:dyDescent="0.35">
      <c r="A10" s="162"/>
      <c r="B10" s="307"/>
      <c r="C10" s="308"/>
      <c r="D10" s="166" t="s">
        <v>133</v>
      </c>
      <c r="E10" s="162"/>
    </row>
    <row r="11" spans="1:5" ht="81" customHeight="1" thickBot="1" x14ac:dyDescent="0.4">
      <c r="A11" s="162"/>
      <c r="B11" s="298"/>
      <c r="C11" s="300"/>
      <c r="D11" s="168" t="s">
        <v>134</v>
      </c>
      <c r="E11" s="162"/>
    </row>
    <row r="12" spans="1:5" ht="16" thickBot="1" x14ac:dyDescent="0.4">
      <c r="A12" s="162"/>
      <c r="B12" s="167" t="s">
        <v>135</v>
      </c>
      <c r="C12" s="169" t="s">
        <v>136</v>
      </c>
      <c r="D12" s="169" t="s">
        <v>56</v>
      </c>
      <c r="E12" s="162"/>
    </row>
    <row r="13" spans="1:5" ht="16" thickBot="1" x14ac:dyDescent="0.4">
      <c r="A13" s="162"/>
      <c r="B13" s="167" t="s">
        <v>137</v>
      </c>
      <c r="C13" s="169" t="s">
        <v>138</v>
      </c>
      <c r="D13" s="169" t="s">
        <v>139</v>
      </c>
      <c r="E13" s="162"/>
    </row>
    <row r="14" spans="1:5" x14ac:dyDescent="0.35">
      <c r="A14" s="162"/>
      <c r="B14" s="165" t="s">
        <v>140</v>
      </c>
      <c r="C14" s="170"/>
      <c r="D14" s="170"/>
      <c r="E14" s="162"/>
    </row>
    <row r="15" spans="1:5" x14ac:dyDescent="0.35">
      <c r="A15" s="162"/>
      <c r="B15" s="114" t="s">
        <v>141</v>
      </c>
      <c r="C15" s="170" t="s">
        <v>136</v>
      </c>
      <c r="D15" s="170" t="s">
        <v>56</v>
      </c>
      <c r="E15" s="162"/>
    </row>
    <row r="16" spans="1:5" x14ac:dyDescent="0.35">
      <c r="A16" s="162"/>
      <c r="B16" s="114" t="s">
        <v>142</v>
      </c>
      <c r="C16" s="170" t="s">
        <v>136</v>
      </c>
      <c r="D16" s="170" t="s">
        <v>56</v>
      </c>
      <c r="E16" s="162"/>
    </row>
    <row r="17" spans="1:5" ht="16" thickBot="1" x14ac:dyDescent="0.4">
      <c r="A17" s="162"/>
      <c r="B17" s="115" t="s">
        <v>143</v>
      </c>
      <c r="C17" s="169" t="s">
        <v>136</v>
      </c>
      <c r="D17" s="169" t="s">
        <v>56</v>
      </c>
      <c r="E17" s="162"/>
    </row>
    <row r="18" spans="1:5" ht="16" thickBot="1" x14ac:dyDescent="0.4">
      <c r="A18" s="162"/>
      <c r="B18" s="167" t="s">
        <v>144</v>
      </c>
      <c r="C18" s="169" t="s">
        <v>138</v>
      </c>
      <c r="D18" s="169" t="s">
        <v>145</v>
      </c>
      <c r="E18" s="162"/>
    </row>
    <row r="19" spans="1:5" ht="27" customHeight="1" x14ac:dyDescent="0.35">
      <c r="A19" s="162"/>
      <c r="B19" s="297" t="s">
        <v>146</v>
      </c>
      <c r="C19" s="299" t="s">
        <v>56</v>
      </c>
      <c r="D19" s="166" t="s">
        <v>147</v>
      </c>
      <c r="E19" s="162"/>
    </row>
    <row r="20" spans="1:5" ht="30" customHeight="1" thickBot="1" x14ac:dyDescent="0.4">
      <c r="A20" s="162"/>
      <c r="B20" s="298"/>
      <c r="C20" s="300"/>
      <c r="D20" s="168" t="s">
        <v>148</v>
      </c>
      <c r="E20" s="162"/>
    </row>
    <row r="21" spans="1:5" ht="19.5" customHeight="1" thickBot="1" x14ac:dyDescent="0.4">
      <c r="A21" s="162"/>
      <c r="B21" s="167" t="s">
        <v>60</v>
      </c>
      <c r="C21" s="169" t="s">
        <v>138</v>
      </c>
      <c r="D21" s="169"/>
      <c r="E21" s="162"/>
    </row>
    <row r="22" spans="1:5" ht="20.25" customHeight="1" thickBot="1" x14ac:dyDescent="0.4">
      <c r="A22" s="162"/>
      <c r="B22" s="167" t="s">
        <v>149</v>
      </c>
      <c r="C22" s="169" t="s">
        <v>56</v>
      </c>
      <c r="D22" s="169" t="s">
        <v>150</v>
      </c>
      <c r="E22" s="162"/>
    </row>
    <row r="23" spans="1:5" ht="22.5" customHeight="1" thickBot="1" x14ac:dyDescent="0.4">
      <c r="A23" s="162"/>
      <c r="B23" s="113" t="s">
        <v>151</v>
      </c>
      <c r="C23" s="171"/>
      <c r="D23" s="171"/>
      <c r="E23" s="162"/>
    </row>
    <row r="24" spans="1:5" ht="18.75" customHeight="1" thickBot="1" x14ac:dyDescent="0.4">
      <c r="A24" s="162"/>
      <c r="B24" s="167" t="s">
        <v>152</v>
      </c>
      <c r="C24" s="169" t="s">
        <v>138</v>
      </c>
      <c r="D24" s="169"/>
      <c r="E24" s="162"/>
    </row>
    <row r="25" spans="1:5" ht="18.75" customHeight="1" thickBot="1" x14ac:dyDescent="0.4">
      <c r="A25" s="162"/>
      <c r="B25" s="167" t="s">
        <v>153</v>
      </c>
      <c r="C25" s="169" t="s">
        <v>138</v>
      </c>
      <c r="D25" s="169"/>
      <c r="E25" s="162"/>
    </row>
    <row r="26" spans="1:5" ht="33" customHeight="1" thickBot="1" x14ac:dyDescent="0.4">
      <c r="A26" s="162"/>
      <c r="B26" s="167" t="s">
        <v>154</v>
      </c>
      <c r="C26" s="169" t="s">
        <v>138</v>
      </c>
      <c r="D26" s="169"/>
      <c r="E26" s="162"/>
    </row>
    <row r="27" spans="1:5" ht="18.75" customHeight="1" thickBot="1" x14ac:dyDescent="0.4">
      <c r="A27" s="162"/>
      <c r="B27" s="167" t="s">
        <v>155</v>
      </c>
      <c r="C27" s="169" t="s">
        <v>138</v>
      </c>
      <c r="D27" s="169" t="s">
        <v>156</v>
      </c>
      <c r="E27" s="162"/>
    </row>
    <row r="28" spans="1:5" ht="22.5" customHeight="1" thickBot="1" x14ac:dyDescent="0.4">
      <c r="A28" s="162"/>
      <c r="B28" s="116" t="s">
        <v>157</v>
      </c>
      <c r="C28" s="169"/>
      <c r="D28" s="169"/>
      <c r="E28" s="162"/>
    </row>
    <row r="29" spans="1:5" ht="49.5" customHeight="1" x14ac:dyDescent="0.35">
      <c r="A29" s="162"/>
      <c r="B29" s="297" t="s">
        <v>158</v>
      </c>
      <c r="C29" s="299" t="s">
        <v>138</v>
      </c>
      <c r="D29" s="166" t="s">
        <v>159</v>
      </c>
      <c r="E29" s="162"/>
    </row>
    <row r="30" spans="1:5" ht="19.5" customHeight="1" x14ac:dyDescent="0.35">
      <c r="A30" s="162"/>
      <c r="B30" s="307"/>
      <c r="C30" s="308"/>
      <c r="D30" s="166" t="s">
        <v>160</v>
      </c>
      <c r="E30" s="162"/>
    </row>
    <row r="31" spans="1:5" ht="33.75" customHeight="1" thickBot="1" x14ac:dyDescent="0.4">
      <c r="A31" s="162"/>
      <c r="B31" s="298"/>
      <c r="C31" s="300"/>
      <c r="D31" s="168" t="s">
        <v>161</v>
      </c>
      <c r="E31" s="162"/>
    </row>
    <row r="32" spans="1:5" ht="48.75" customHeight="1" x14ac:dyDescent="0.35">
      <c r="A32" s="162"/>
      <c r="B32" s="297" t="s">
        <v>162</v>
      </c>
      <c r="C32" s="299" t="s">
        <v>138</v>
      </c>
      <c r="D32" s="166" t="s">
        <v>159</v>
      </c>
      <c r="E32" s="162"/>
    </row>
    <row r="33" spans="1:5" ht="34.5" customHeight="1" thickBot="1" x14ac:dyDescent="0.4">
      <c r="A33" s="162"/>
      <c r="B33" s="298"/>
      <c r="C33" s="300"/>
      <c r="D33" s="168" t="s">
        <v>163</v>
      </c>
      <c r="E33" s="162"/>
    </row>
    <row r="34" spans="1:5" ht="49.5" customHeight="1" x14ac:dyDescent="0.35">
      <c r="A34" s="162"/>
      <c r="B34" s="297" t="s">
        <v>164</v>
      </c>
      <c r="C34" s="299" t="s">
        <v>138</v>
      </c>
      <c r="D34" s="166" t="s">
        <v>165</v>
      </c>
      <c r="E34" s="162"/>
    </row>
    <row r="35" spans="1:5" ht="33.75" customHeight="1" thickBot="1" x14ac:dyDescent="0.4">
      <c r="A35" s="162"/>
      <c r="B35" s="298"/>
      <c r="C35" s="300"/>
      <c r="D35" s="168" t="s">
        <v>166</v>
      </c>
      <c r="E35" s="162"/>
    </row>
    <row r="36" spans="1:5" ht="25.5" customHeight="1" x14ac:dyDescent="0.35">
      <c r="A36" s="162"/>
      <c r="B36" s="297" t="s">
        <v>167</v>
      </c>
      <c r="C36" s="299" t="s">
        <v>138</v>
      </c>
      <c r="D36" s="166" t="s">
        <v>168</v>
      </c>
      <c r="E36" s="162"/>
    </row>
    <row r="37" spans="1:5" ht="36.75" customHeight="1" thickBot="1" x14ac:dyDescent="0.4">
      <c r="A37" s="162"/>
      <c r="B37" s="298"/>
      <c r="C37" s="300"/>
      <c r="D37" s="168" t="s">
        <v>169</v>
      </c>
      <c r="E37" s="162"/>
    </row>
    <row r="38" spans="1:5" ht="22.5" customHeight="1" thickBot="1" x14ac:dyDescent="0.4">
      <c r="A38" s="162"/>
      <c r="B38" s="116" t="s">
        <v>170</v>
      </c>
      <c r="C38" s="169"/>
      <c r="D38" s="169"/>
      <c r="E38" s="162"/>
    </row>
    <row r="39" spans="1:5" x14ac:dyDescent="0.35">
      <c r="A39" s="162"/>
      <c r="B39" s="297" t="s">
        <v>171</v>
      </c>
      <c r="C39" s="299" t="s">
        <v>172</v>
      </c>
      <c r="D39" s="117" t="s">
        <v>173</v>
      </c>
      <c r="E39" s="162"/>
    </row>
    <row r="40" spans="1:5" x14ac:dyDescent="0.35">
      <c r="A40" s="162"/>
      <c r="B40" s="307"/>
      <c r="C40" s="308"/>
      <c r="D40" s="118" t="s">
        <v>174</v>
      </c>
      <c r="E40" s="162"/>
    </row>
    <row r="41" spans="1:5" ht="31" x14ac:dyDescent="0.35">
      <c r="A41" s="162"/>
      <c r="B41" s="307"/>
      <c r="C41" s="308"/>
      <c r="D41" s="118" t="s">
        <v>175</v>
      </c>
      <c r="E41" s="162"/>
    </row>
    <row r="42" spans="1:5" ht="46.5" x14ac:dyDescent="0.35">
      <c r="A42" s="162"/>
      <c r="B42" s="307"/>
      <c r="C42" s="308"/>
      <c r="D42" s="118" t="s">
        <v>176</v>
      </c>
      <c r="E42" s="162"/>
    </row>
    <row r="43" spans="1:5" x14ac:dyDescent="0.35">
      <c r="A43" s="162"/>
      <c r="B43" s="307"/>
      <c r="C43" s="308"/>
      <c r="D43" s="119" t="s">
        <v>177</v>
      </c>
      <c r="E43" s="162"/>
    </row>
    <row r="44" spans="1:5" x14ac:dyDescent="0.35">
      <c r="A44" s="162"/>
      <c r="B44" s="307"/>
      <c r="C44" s="308"/>
      <c r="D44" s="118" t="s">
        <v>178</v>
      </c>
      <c r="E44" s="162"/>
    </row>
    <row r="45" spans="1:5" ht="46.5" x14ac:dyDescent="0.35">
      <c r="A45" s="162"/>
      <c r="B45" s="307"/>
      <c r="C45" s="308"/>
      <c r="D45" s="118" t="s">
        <v>179</v>
      </c>
      <c r="E45" s="162"/>
    </row>
    <row r="46" spans="1:5" x14ac:dyDescent="0.35">
      <c r="A46" s="162"/>
      <c r="B46" s="307"/>
      <c r="C46" s="308"/>
      <c r="D46" s="118" t="s">
        <v>143</v>
      </c>
      <c r="E46" s="162"/>
    </row>
    <row r="47" spans="1:5" ht="31.5" thickBot="1" x14ac:dyDescent="0.4">
      <c r="A47" s="162"/>
      <c r="B47" s="298"/>
      <c r="C47" s="300"/>
      <c r="D47" s="120" t="s">
        <v>180</v>
      </c>
      <c r="E47" s="162"/>
    </row>
    <row r="48" spans="1:5" x14ac:dyDescent="0.35">
      <c r="A48" s="162"/>
      <c r="B48" s="297" t="s">
        <v>65</v>
      </c>
      <c r="C48" s="299" t="s">
        <v>138</v>
      </c>
      <c r="D48" s="170" t="s">
        <v>181</v>
      </c>
      <c r="E48" s="162"/>
    </row>
    <row r="49" spans="1:5" x14ac:dyDescent="0.35">
      <c r="A49" s="162"/>
      <c r="B49" s="307"/>
      <c r="C49" s="308"/>
      <c r="D49" s="118" t="s">
        <v>182</v>
      </c>
      <c r="E49" s="162"/>
    </row>
    <row r="50" spans="1:5" x14ac:dyDescent="0.35">
      <c r="A50" s="162"/>
      <c r="B50" s="307"/>
      <c r="C50" s="308"/>
      <c r="D50" s="118" t="s">
        <v>183</v>
      </c>
      <c r="E50" s="162"/>
    </row>
    <row r="51" spans="1:5" ht="16" thickBot="1" x14ac:dyDescent="0.4">
      <c r="A51" s="162"/>
      <c r="B51" s="298"/>
      <c r="C51" s="300"/>
      <c r="D51" s="120" t="s">
        <v>184</v>
      </c>
      <c r="E51" s="162"/>
    </row>
    <row r="52" spans="1:5" ht="15.75" customHeight="1" x14ac:dyDescent="0.35">
      <c r="A52" s="162"/>
      <c r="B52" s="310" t="s">
        <v>127</v>
      </c>
      <c r="C52" s="310" t="s">
        <v>128</v>
      </c>
      <c r="D52" s="310" t="s">
        <v>129</v>
      </c>
      <c r="E52" s="162"/>
    </row>
    <row r="53" spans="1:5" ht="15.75" customHeight="1" thickBot="1" x14ac:dyDescent="0.4">
      <c r="A53" s="162"/>
      <c r="B53" s="311"/>
      <c r="C53" s="311"/>
      <c r="D53" s="311"/>
      <c r="E53" s="162"/>
    </row>
    <row r="54" spans="1:5" ht="31" x14ac:dyDescent="0.35">
      <c r="A54" s="162"/>
      <c r="B54" s="297" t="s">
        <v>185</v>
      </c>
      <c r="C54" s="299" t="s">
        <v>138</v>
      </c>
      <c r="D54" s="166" t="s">
        <v>186</v>
      </c>
      <c r="E54" s="162"/>
    </row>
    <row r="55" spans="1:5" ht="31.5" thickBot="1" x14ac:dyDescent="0.4">
      <c r="A55" s="162"/>
      <c r="B55" s="298"/>
      <c r="C55" s="300"/>
      <c r="D55" s="168" t="s">
        <v>187</v>
      </c>
      <c r="E55" s="162"/>
    </row>
    <row r="56" spans="1:5" ht="16" thickBot="1" x14ac:dyDescent="0.4">
      <c r="A56" s="162"/>
      <c r="B56" s="167" t="s">
        <v>188</v>
      </c>
      <c r="C56" s="169" t="s">
        <v>138</v>
      </c>
      <c r="D56" s="169" t="s">
        <v>189</v>
      </c>
      <c r="E56" s="162"/>
    </row>
    <row r="57" spans="1:5" ht="21" customHeight="1" x14ac:dyDescent="0.35">
      <c r="A57" s="162"/>
      <c r="B57" s="297" t="s">
        <v>190</v>
      </c>
      <c r="C57" s="299" t="s">
        <v>172</v>
      </c>
      <c r="D57" s="166" t="s">
        <v>191</v>
      </c>
      <c r="E57" s="162"/>
    </row>
    <row r="58" spans="1:5" ht="19.5" customHeight="1" thickBot="1" x14ac:dyDescent="0.4">
      <c r="A58" s="162"/>
      <c r="B58" s="298"/>
      <c r="C58" s="300"/>
      <c r="D58" s="168" t="s">
        <v>192</v>
      </c>
      <c r="E58" s="162"/>
    </row>
    <row r="59" spans="1:5" ht="19.5" customHeight="1" x14ac:dyDescent="0.35">
      <c r="A59" s="162"/>
      <c r="B59" s="297" t="s">
        <v>193</v>
      </c>
      <c r="C59" s="299" t="s">
        <v>138</v>
      </c>
      <c r="D59" s="166" t="s">
        <v>194</v>
      </c>
      <c r="E59" s="162"/>
    </row>
    <row r="60" spans="1:5" ht="19.5" customHeight="1" x14ac:dyDescent="0.35">
      <c r="A60" s="162"/>
      <c r="B60" s="307"/>
      <c r="C60" s="308"/>
      <c r="D60" s="166" t="s">
        <v>195</v>
      </c>
      <c r="E60" s="162"/>
    </row>
    <row r="61" spans="1:5" x14ac:dyDescent="0.35">
      <c r="A61" s="162"/>
      <c r="B61" s="307"/>
      <c r="C61" s="308"/>
      <c r="D61" s="118" t="s">
        <v>196</v>
      </c>
      <c r="E61" s="162"/>
    </row>
    <row r="62" spans="1:5" x14ac:dyDescent="0.35">
      <c r="A62" s="162"/>
      <c r="B62" s="307"/>
      <c r="C62" s="308"/>
      <c r="D62" s="118" t="s">
        <v>197</v>
      </c>
      <c r="E62" s="162"/>
    </row>
    <row r="63" spans="1:5" x14ac:dyDescent="0.35">
      <c r="A63" s="162"/>
      <c r="B63" s="307"/>
      <c r="C63" s="308"/>
      <c r="D63" s="118" t="s">
        <v>198</v>
      </c>
      <c r="E63" s="162"/>
    </row>
    <row r="64" spans="1:5" ht="18.75" customHeight="1" x14ac:dyDescent="0.35">
      <c r="A64" s="162"/>
      <c r="B64" s="307"/>
      <c r="C64" s="308"/>
      <c r="D64" s="121" t="s">
        <v>177</v>
      </c>
      <c r="E64" s="162"/>
    </row>
    <row r="65" spans="1:5" ht="16" thickBot="1" x14ac:dyDescent="0.4">
      <c r="A65" s="162"/>
      <c r="B65" s="298"/>
      <c r="C65" s="300"/>
      <c r="D65" s="120" t="s">
        <v>199</v>
      </c>
      <c r="E65" s="162"/>
    </row>
    <row r="66" spans="1:5" ht="22.5" customHeight="1" thickBot="1" x14ac:dyDescent="0.4">
      <c r="A66" s="162"/>
      <c r="B66" s="116" t="s">
        <v>200</v>
      </c>
      <c r="C66" s="169"/>
      <c r="D66" s="169"/>
      <c r="E66" s="162"/>
    </row>
    <row r="67" spans="1:5" ht="46.5" x14ac:dyDescent="0.35">
      <c r="A67" s="162"/>
      <c r="B67" s="299" t="s">
        <v>201</v>
      </c>
      <c r="C67" s="299" t="s">
        <v>202</v>
      </c>
      <c r="D67" s="166" t="s">
        <v>203</v>
      </c>
      <c r="E67" s="162"/>
    </row>
    <row r="68" spans="1:5" ht="7.5" customHeight="1" x14ac:dyDescent="0.35">
      <c r="A68" s="162"/>
      <c r="B68" s="308"/>
      <c r="C68" s="308"/>
      <c r="D68" s="170"/>
      <c r="E68" s="162"/>
    </row>
    <row r="69" spans="1:5" ht="20.25" customHeight="1" thickBot="1" x14ac:dyDescent="0.4">
      <c r="A69" s="162"/>
      <c r="B69" s="300"/>
      <c r="C69" s="300"/>
      <c r="D69" s="168" t="s">
        <v>204</v>
      </c>
      <c r="E69" s="162"/>
    </row>
    <row r="70" spans="1:5" ht="22.5" customHeight="1" thickBot="1" x14ac:dyDescent="0.4">
      <c r="A70" s="162"/>
      <c r="B70" s="116" t="s">
        <v>205</v>
      </c>
      <c r="C70" s="169"/>
      <c r="D70" s="169"/>
      <c r="E70" s="162"/>
    </row>
    <row r="71" spans="1:5" ht="36.75" customHeight="1" x14ac:dyDescent="0.35">
      <c r="A71" s="162"/>
      <c r="B71" s="297" t="s">
        <v>206</v>
      </c>
      <c r="C71" s="299" t="s">
        <v>56</v>
      </c>
      <c r="D71" s="166" t="s">
        <v>207</v>
      </c>
      <c r="E71" s="162"/>
    </row>
    <row r="72" spans="1:5" ht="21.75" customHeight="1" x14ac:dyDescent="0.35">
      <c r="A72" s="162"/>
      <c r="B72" s="307"/>
      <c r="C72" s="308"/>
      <c r="D72" s="166" t="s">
        <v>208</v>
      </c>
      <c r="E72" s="162"/>
    </row>
    <row r="73" spans="1:5" ht="35.25" customHeight="1" thickBot="1" x14ac:dyDescent="0.4">
      <c r="A73" s="162"/>
      <c r="B73" s="298"/>
      <c r="C73" s="300"/>
      <c r="D73" s="168" t="s">
        <v>209</v>
      </c>
      <c r="E73" s="162"/>
    </row>
    <row r="74" spans="1:5" ht="31.5" thickBot="1" x14ac:dyDescent="0.4">
      <c r="A74" s="162"/>
      <c r="B74" s="167" t="s">
        <v>210</v>
      </c>
      <c r="C74" s="169" t="s">
        <v>56</v>
      </c>
      <c r="D74" s="169" t="s">
        <v>211</v>
      </c>
      <c r="E74" s="162"/>
    </row>
    <row r="75" spans="1:5" ht="47" thickBot="1" x14ac:dyDescent="0.4">
      <c r="A75" s="162"/>
      <c r="B75" s="167" t="s">
        <v>212</v>
      </c>
      <c r="C75" s="169" t="s">
        <v>56</v>
      </c>
      <c r="D75" s="169" t="s">
        <v>213</v>
      </c>
      <c r="E75" s="162"/>
    </row>
    <row r="76" spans="1:5" ht="31" x14ac:dyDescent="0.35">
      <c r="A76" s="162"/>
      <c r="B76" s="297" t="s">
        <v>214</v>
      </c>
      <c r="C76" s="299" t="s">
        <v>138</v>
      </c>
      <c r="D76" s="170" t="s">
        <v>215</v>
      </c>
      <c r="E76" s="162"/>
    </row>
    <row r="77" spans="1:5" ht="35.25" customHeight="1" x14ac:dyDescent="0.35">
      <c r="A77" s="162"/>
      <c r="B77" s="307"/>
      <c r="C77" s="308"/>
      <c r="D77" s="118" t="s">
        <v>216</v>
      </c>
      <c r="E77" s="162"/>
    </row>
    <row r="78" spans="1:5" ht="34.5" customHeight="1" x14ac:dyDescent="0.35">
      <c r="A78" s="162"/>
      <c r="B78" s="307"/>
      <c r="C78" s="308"/>
      <c r="D78" s="118" t="s">
        <v>217</v>
      </c>
      <c r="E78" s="162"/>
    </row>
    <row r="79" spans="1:5" ht="30" customHeight="1" x14ac:dyDescent="0.35">
      <c r="A79" s="162"/>
      <c r="B79" s="307"/>
      <c r="C79" s="308"/>
      <c r="D79" s="313" t="s">
        <v>218</v>
      </c>
      <c r="E79" s="162"/>
    </row>
    <row r="80" spans="1:5" ht="6.75" customHeight="1" thickBot="1" x14ac:dyDescent="0.4">
      <c r="A80" s="162"/>
      <c r="B80" s="298"/>
      <c r="C80" s="300"/>
      <c r="D80" s="314"/>
      <c r="E80" s="162"/>
    </row>
    <row r="81" spans="1:5" ht="33.75" customHeight="1" x14ac:dyDescent="0.35">
      <c r="A81" s="162"/>
      <c r="B81" s="297" t="s">
        <v>219</v>
      </c>
      <c r="C81" s="299" t="s">
        <v>138</v>
      </c>
      <c r="D81" s="166" t="s">
        <v>220</v>
      </c>
      <c r="E81" s="162"/>
    </row>
    <row r="82" spans="1:5" ht="19.5" customHeight="1" thickBot="1" x14ac:dyDescent="0.4">
      <c r="A82" s="162"/>
      <c r="B82" s="298"/>
      <c r="C82" s="300"/>
      <c r="D82" s="168" t="s">
        <v>221</v>
      </c>
      <c r="E82" s="162"/>
    </row>
    <row r="83" spans="1:5" ht="34.5" customHeight="1" thickBot="1" x14ac:dyDescent="0.4">
      <c r="A83" s="162"/>
      <c r="B83" s="167" t="s">
        <v>222</v>
      </c>
      <c r="C83" s="169" t="s">
        <v>138</v>
      </c>
      <c r="D83" s="168" t="s">
        <v>223</v>
      </c>
      <c r="E83" s="162"/>
    </row>
    <row r="84" spans="1:5" x14ac:dyDescent="0.35">
      <c r="A84" s="162"/>
      <c r="B84" s="162"/>
      <c r="C84" s="162"/>
      <c r="D84" s="162"/>
      <c r="E84" s="162"/>
    </row>
    <row r="85" spans="1:5" x14ac:dyDescent="0.35">
      <c r="A85" s="162"/>
      <c r="B85" s="162"/>
      <c r="C85" s="162"/>
      <c r="D85" s="162"/>
      <c r="E85" s="162"/>
    </row>
  </sheetData>
  <mergeCells count="40">
    <mergeCell ref="B81:B82"/>
    <mergeCell ref="C81:C82"/>
    <mergeCell ref="B67:B69"/>
    <mergeCell ref="C67:C69"/>
    <mergeCell ref="B71:B73"/>
    <mergeCell ref="B59:B65"/>
    <mergeCell ref="B39:B47"/>
    <mergeCell ref="C39:C47"/>
    <mergeCell ref="D79:D80"/>
    <mergeCell ref="C71:C73"/>
    <mergeCell ref="B76:B80"/>
    <mergeCell ref="C76:C80"/>
    <mergeCell ref="C59:C65"/>
    <mergeCell ref="B48:B51"/>
    <mergeCell ref="C48:C51"/>
    <mergeCell ref="B57:B58"/>
    <mergeCell ref="C57:C58"/>
    <mergeCell ref="B54:B55"/>
    <mergeCell ref="C54:C55"/>
    <mergeCell ref="B52:B53"/>
    <mergeCell ref="C52:C53"/>
    <mergeCell ref="D52:D53"/>
    <mergeCell ref="B34:B35"/>
    <mergeCell ref="C34:C35"/>
    <mergeCell ref="B36:B37"/>
    <mergeCell ref="C36:C37"/>
    <mergeCell ref="B32:B33"/>
    <mergeCell ref="C32:C33"/>
    <mergeCell ref="B19:B20"/>
    <mergeCell ref="C19:C20"/>
    <mergeCell ref="B2:D3"/>
    <mergeCell ref="B29:B31"/>
    <mergeCell ref="B9:B11"/>
    <mergeCell ref="C9:C11"/>
    <mergeCell ref="C29:C31"/>
    <mergeCell ref="B4:D4"/>
    <mergeCell ref="C6:C7"/>
    <mergeCell ref="D6:D7"/>
    <mergeCell ref="B6:B7"/>
    <mergeCell ref="C5:D5"/>
  </mergeCells>
  <phoneticPr fontId="3" type="noConversion"/>
  <pageMargins left="0.74803149606299213" right="0.74803149606299213" top="0.98" bottom="0.87" header="0.51181102362204722" footer="0.51181102362204722"/>
  <pageSetup paperSize="9" scale="57" fitToHeight="2" orientation="portrait" horizontalDpi="300" verticalDpi="0" r:id="rId1"/>
  <headerFooter alignWithMargins="0">
    <oddHeader>&amp;R&amp;"Arial,Bold"QUICK REFERENCE</oddHeader>
  </headerFooter>
  <rowBreaks count="1" manualBreakCount="1">
    <brk id="51" max="4" man="1"/>
  </rowBreaks>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556835-C971-4382-A71E-0AD06768AD12}">
  <sheetPr codeName="Sheet9">
    <pageSetUpPr fitToPage="1"/>
  </sheetPr>
  <dimension ref="A1:U41"/>
  <sheetViews>
    <sheetView zoomScale="75" zoomScaleNormal="75" workbookViewId="0"/>
  </sheetViews>
  <sheetFormatPr defaultRowHeight="15.5" x14ac:dyDescent="0.35"/>
  <cols>
    <col min="1" max="2" width="1.84375" customWidth="1"/>
  </cols>
  <sheetData>
    <row r="1" spans="1:21" ht="19.5" customHeight="1" thickBot="1" x14ac:dyDescent="0.4">
      <c r="A1" s="72"/>
      <c r="B1" s="73"/>
      <c r="C1" s="73"/>
      <c r="D1" s="73"/>
      <c r="E1" s="73"/>
      <c r="F1" s="73"/>
      <c r="G1" s="73"/>
      <c r="H1" s="73"/>
      <c r="I1" s="73"/>
      <c r="J1" s="73"/>
      <c r="K1" s="73"/>
      <c r="L1" s="73"/>
      <c r="M1" s="73"/>
      <c r="N1" s="73"/>
      <c r="O1" s="73"/>
      <c r="P1" s="73"/>
      <c r="Q1" s="73"/>
      <c r="R1" s="73"/>
      <c r="S1" s="73"/>
      <c r="T1" s="73"/>
      <c r="U1" s="74"/>
    </row>
    <row r="2" spans="1:21" ht="18.5" thickBot="1" x14ac:dyDescent="0.45">
      <c r="A2" s="75"/>
      <c r="B2" s="34"/>
      <c r="C2" s="315" t="s">
        <v>224</v>
      </c>
      <c r="D2" s="316"/>
      <c r="E2" s="316"/>
      <c r="F2" s="316"/>
      <c r="G2" s="316"/>
      <c r="H2" s="316"/>
      <c r="I2" s="316"/>
      <c r="J2" s="316"/>
      <c r="K2" s="316"/>
      <c r="L2" s="316"/>
      <c r="M2" s="316"/>
      <c r="N2" s="316"/>
      <c r="O2" s="316"/>
      <c r="P2" s="316"/>
      <c r="Q2" s="317"/>
      <c r="R2" s="34"/>
      <c r="S2" s="34"/>
      <c r="T2" s="34"/>
      <c r="U2" s="76"/>
    </row>
    <row r="3" spans="1:21" ht="15" customHeight="1" x14ac:dyDescent="0.35">
      <c r="A3" s="75"/>
      <c r="B3" s="34"/>
      <c r="C3" s="34"/>
      <c r="D3" s="34"/>
      <c r="E3" s="34"/>
      <c r="F3" s="34"/>
      <c r="G3" s="34"/>
      <c r="H3" s="34"/>
      <c r="I3" s="34"/>
      <c r="J3" s="34"/>
      <c r="K3" s="34"/>
      <c r="L3" s="34"/>
      <c r="M3" s="34"/>
      <c r="N3" s="34"/>
      <c r="O3" s="34"/>
      <c r="P3" s="34"/>
      <c r="Q3" s="34"/>
      <c r="R3" s="34"/>
      <c r="S3" s="34"/>
      <c r="T3" s="34"/>
      <c r="U3" s="76"/>
    </row>
    <row r="4" spans="1:21" ht="15" customHeight="1" x14ac:dyDescent="0.35">
      <c r="A4" s="75"/>
      <c r="B4" s="34" t="s">
        <v>225</v>
      </c>
      <c r="C4" s="122" t="s">
        <v>226</v>
      </c>
      <c r="D4" s="47"/>
      <c r="E4" s="47"/>
      <c r="F4" s="34"/>
      <c r="G4" s="34"/>
      <c r="H4" s="34"/>
      <c r="I4" s="34"/>
      <c r="J4" s="34"/>
      <c r="K4" s="34"/>
      <c r="L4" s="34"/>
      <c r="M4" s="34"/>
      <c r="N4" s="34"/>
      <c r="O4" s="34"/>
      <c r="P4" s="34"/>
      <c r="Q4" s="34"/>
      <c r="R4" s="34"/>
      <c r="S4" s="34"/>
      <c r="T4" s="34"/>
      <c r="U4" s="76"/>
    </row>
    <row r="5" spans="1:21" ht="15" customHeight="1" x14ac:dyDescent="0.35">
      <c r="A5" s="75"/>
      <c r="B5" s="34"/>
      <c r="C5" s="34"/>
      <c r="D5" s="34"/>
      <c r="E5" s="34"/>
      <c r="F5" s="34"/>
      <c r="G5" s="34"/>
      <c r="H5" s="34"/>
      <c r="I5" s="34"/>
      <c r="J5" s="34"/>
      <c r="K5" s="34"/>
      <c r="L5" s="34"/>
      <c r="M5" s="34"/>
      <c r="N5" s="34"/>
      <c r="O5" s="34"/>
      <c r="P5" s="34"/>
      <c r="Q5" s="34"/>
      <c r="R5" s="34"/>
      <c r="S5" s="34"/>
      <c r="T5" s="34"/>
      <c r="U5" s="76"/>
    </row>
    <row r="6" spans="1:21" ht="15" customHeight="1" x14ac:dyDescent="0.35">
      <c r="A6" s="75"/>
      <c r="B6" s="34"/>
      <c r="C6" s="134" t="s">
        <v>227</v>
      </c>
      <c r="D6" s="34"/>
      <c r="E6" s="34"/>
      <c r="F6" s="34"/>
      <c r="G6" s="34"/>
      <c r="H6" s="34"/>
      <c r="I6" s="34"/>
      <c r="J6" s="34"/>
      <c r="K6" s="34"/>
      <c r="L6" s="34"/>
      <c r="M6" s="34"/>
      <c r="N6" s="34"/>
      <c r="O6" s="34"/>
      <c r="P6" s="34"/>
      <c r="Q6" s="34"/>
      <c r="R6" s="34"/>
      <c r="S6" s="34"/>
      <c r="T6" s="34"/>
      <c r="U6" s="76"/>
    </row>
    <row r="7" spans="1:21" ht="15" customHeight="1" x14ac:dyDescent="0.35">
      <c r="A7" s="75"/>
      <c r="B7" s="34"/>
      <c r="C7" s="34"/>
      <c r="D7" s="34"/>
      <c r="E7" s="34"/>
      <c r="F7" s="34"/>
      <c r="G7" s="34"/>
      <c r="H7" s="34"/>
      <c r="I7" s="34"/>
      <c r="J7" s="34"/>
      <c r="K7" s="34"/>
      <c r="L7" s="34"/>
      <c r="M7" s="34"/>
      <c r="N7" s="34"/>
      <c r="O7" s="34"/>
      <c r="P7" s="34"/>
      <c r="Q7" s="34"/>
      <c r="R7" s="34"/>
      <c r="S7" s="34"/>
      <c r="T7" s="34"/>
      <c r="U7" s="76"/>
    </row>
    <row r="8" spans="1:21" ht="15" customHeight="1" x14ac:dyDescent="0.35">
      <c r="A8" s="75"/>
      <c r="B8" s="34" t="s">
        <v>225</v>
      </c>
      <c r="C8" s="122" t="s">
        <v>228</v>
      </c>
      <c r="D8" s="47"/>
      <c r="E8" s="47"/>
      <c r="F8" s="34"/>
      <c r="G8" s="34"/>
      <c r="H8" s="34"/>
      <c r="I8" s="34"/>
      <c r="J8" s="34"/>
      <c r="K8" s="34"/>
      <c r="L8" s="34"/>
      <c r="M8" s="34"/>
      <c r="N8" s="34"/>
      <c r="O8" s="34"/>
      <c r="P8" s="34"/>
      <c r="Q8" s="34"/>
      <c r="R8" s="34"/>
      <c r="S8" s="34"/>
      <c r="T8" s="34"/>
      <c r="U8" s="76"/>
    </row>
    <row r="9" spans="1:21" ht="15" customHeight="1" x14ac:dyDescent="0.35">
      <c r="A9" s="75"/>
      <c r="B9" s="34"/>
      <c r="C9" s="34"/>
      <c r="D9" s="34"/>
      <c r="E9" s="34"/>
      <c r="F9" s="34"/>
      <c r="G9" s="34"/>
      <c r="H9" s="34"/>
      <c r="I9" s="34"/>
      <c r="J9" s="34"/>
      <c r="K9" s="34"/>
      <c r="L9" s="34"/>
      <c r="M9" s="34"/>
      <c r="N9" s="34"/>
      <c r="O9" s="34"/>
      <c r="P9" s="34"/>
      <c r="Q9" s="34"/>
      <c r="R9" s="34"/>
      <c r="S9" s="34"/>
      <c r="T9" s="34"/>
      <c r="U9" s="76"/>
    </row>
    <row r="10" spans="1:21" ht="15" customHeight="1" x14ac:dyDescent="0.35">
      <c r="A10" s="75"/>
      <c r="B10" s="34"/>
      <c r="C10" s="134" t="s">
        <v>227</v>
      </c>
      <c r="D10" s="34"/>
      <c r="E10" s="34"/>
      <c r="F10" s="34"/>
      <c r="G10" s="34"/>
      <c r="H10" s="34"/>
      <c r="I10" s="34"/>
      <c r="J10" s="34"/>
      <c r="K10" s="34"/>
      <c r="L10" s="34"/>
      <c r="M10" s="34"/>
      <c r="N10" s="34"/>
      <c r="O10" s="34"/>
      <c r="P10" s="34"/>
      <c r="Q10" s="34"/>
      <c r="R10" s="34"/>
      <c r="S10" s="34"/>
      <c r="T10" s="34"/>
      <c r="U10" s="76"/>
    </row>
    <row r="11" spans="1:21" ht="15" customHeight="1" x14ac:dyDescent="0.35">
      <c r="A11" s="75"/>
      <c r="B11" s="34"/>
      <c r="C11" s="34"/>
      <c r="D11" s="34"/>
      <c r="E11" s="34"/>
      <c r="F11" s="34"/>
      <c r="G11" s="34"/>
      <c r="H11" s="34"/>
      <c r="I11" s="34"/>
      <c r="J11" s="34"/>
      <c r="K11" s="34"/>
      <c r="L11" s="34"/>
      <c r="M11" s="34"/>
      <c r="N11" s="34"/>
      <c r="O11" s="34"/>
      <c r="P11" s="34"/>
      <c r="Q11" s="34"/>
      <c r="R11" s="34"/>
      <c r="S11" s="34"/>
      <c r="T11" s="34"/>
      <c r="U11" s="76"/>
    </row>
    <row r="12" spans="1:21" ht="15" customHeight="1" x14ac:dyDescent="0.35">
      <c r="A12" s="75"/>
      <c r="B12" s="34" t="s">
        <v>225</v>
      </c>
      <c r="C12" s="122" t="s">
        <v>229</v>
      </c>
      <c r="D12" s="47"/>
      <c r="E12" s="47"/>
      <c r="F12" s="47"/>
      <c r="G12" s="47"/>
      <c r="H12" s="47"/>
      <c r="I12" s="47"/>
      <c r="J12" s="47"/>
      <c r="K12" s="47"/>
      <c r="L12" s="47"/>
      <c r="M12" s="47"/>
      <c r="N12" s="47"/>
      <c r="O12" s="47"/>
      <c r="P12" s="47"/>
      <c r="Q12" s="34"/>
      <c r="R12" s="34"/>
      <c r="S12" s="34"/>
      <c r="T12" s="34"/>
      <c r="U12" s="76"/>
    </row>
    <row r="13" spans="1:21" ht="15" customHeight="1" x14ac:dyDescent="0.35">
      <c r="A13" s="75"/>
      <c r="B13" s="34"/>
      <c r="C13" s="34"/>
      <c r="D13" s="34"/>
      <c r="E13" s="34"/>
      <c r="F13" s="34"/>
      <c r="G13" s="34"/>
      <c r="H13" s="34"/>
      <c r="I13" s="34"/>
      <c r="J13" s="34"/>
      <c r="K13" s="34"/>
      <c r="L13" s="34"/>
      <c r="M13" s="34"/>
      <c r="N13" s="34"/>
      <c r="O13" s="34"/>
      <c r="P13" s="34"/>
      <c r="Q13" s="34"/>
      <c r="R13" s="34"/>
      <c r="S13" s="34"/>
      <c r="T13" s="34"/>
      <c r="U13" s="76"/>
    </row>
    <row r="14" spans="1:21" ht="15" customHeight="1" x14ac:dyDescent="0.35">
      <c r="A14" s="75"/>
      <c r="B14" s="34"/>
      <c r="C14" s="134" t="s">
        <v>230</v>
      </c>
      <c r="D14" s="34"/>
      <c r="E14" s="34"/>
      <c r="F14" s="34"/>
      <c r="G14" s="34"/>
      <c r="H14" s="34"/>
      <c r="I14" s="34"/>
      <c r="J14" s="34"/>
      <c r="K14" s="34"/>
      <c r="L14" s="34"/>
      <c r="M14" s="34"/>
      <c r="N14" s="34"/>
      <c r="O14" s="34"/>
      <c r="P14" s="34"/>
      <c r="Q14" s="34"/>
      <c r="R14" s="34"/>
      <c r="S14" s="34"/>
      <c r="T14" s="34"/>
      <c r="U14" s="76"/>
    </row>
    <row r="15" spans="1:21" ht="15" customHeight="1" x14ac:dyDescent="0.35">
      <c r="A15" s="75"/>
      <c r="B15" s="34"/>
      <c r="C15" s="34"/>
      <c r="D15" s="34"/>
      <c r="E15" s="34"/>
      <c r="F15" s="34"/>
      <c r="G15" s="34"/>
      <c r="H15" s="34"/>
      <c r="I15" s="34"/>
      <c r="J15" s="34"/>
      <c r="K15" s="34"/>
      <c r="L15" s="34"/>
      <c r="M15" s="34"/>
      <c r="N15" s="34"/>
      <c r="O15" s="34"/>
      <c r="P15" s="34"/>
      <c r="Q15" s="34"/>
      <c r="R15" s="34"/>
      <c r="S15" s="34"/>
      <c r="T15" s="34"/>
      <c r="U15" s="76"/>
    </row>
    <row r="16" spans="1:21" ht="15" customHeight="1" x14ac:dyDescent="0.35">
      <c r="A16" s="75"/>
      <c r="B16" s="34" t="s">
        <v>225</v>
      </c>
      <c r="C16" s="122" t="s">
        <v>231</v>
      </c>
      <c r="D16" s="47"/>
      <c r="E16" s="47"/>
      <c r="F16" s="47"/>
      <c r="G16" s="47"/>
      <c r="H16" s="47"/>
      <c r="I16" s="47"/>
      <c r="J16" s="47"/>
      <c r="K16" s="47"/>
      <c r="L16" s="47"/>
      <c r="M16" s="47"/>
      <c r="N16" s="47"/>
      <c r="O16" s="47"/>
      <c r="P16" s="47"/>
      <c r="Q16" s="34"/>
      <c r="R16" s="34"/>
      <c r="S16" s="34"/>
      <c r="T16" s="34"/>
      <c r="U16" s="76"/>
    </row>
    <row r="17" spans="1:21" ht="15" customHeight="1" x14ac:dyDescent="0.35">
      <c r="A17" s="75"/>
      <c r="B17" s="34"/>
      <c r="C17" s="34"/>
      <c r="D17" s="34"/>
      <c r="E17" s="34"/>
      <c r="F17" s="34"/>
      <c r="G17" s="34"/>
      <c r="H17" s="34"/>
      <c r="I17" s="34"/>
      <c r="J17" s="34"/>
      <c r="K17" s="34"/>
      <c r="L17" s="34"/>
      <c r="M17" s="34"/>
      <c r="N17" s="34"/>
      <c r="O17" s="34"/>
      <c r="P17" s="34"/>
      <c r="Q17" s="34"/>
      <c r="R17" s="34"/>
      <c r="S17" s="34"/>
      <c r="T17" s="34"/>
      <c r="U17" s="76"/>
    </row>
    <row r="18" spans="1:21" ht="15" customHeight="1" x14ac:dyDescent="0.35">
      <c r="A18" s="75"/>
      <c r="B18" s="34"/>
      <c r="C18" s="135" t="s">
        <v>232</v>
      </c>
      <c r="D18" s="34"/>
      <c r="E18" s="34"/>
      <c r="F18" s="34"/>
      <c r="G18" s="34"/>
      <c r="H18" s="34"/>
      <c r="I18" s="34"/>
      <c r="J18" s="34"/>
      <c r="K18" s="34"/>
      <c r="L18" s="34"/>
      <c r="M18" s="34"/>
      <c r="N18" s="34"/>
      <c r="O18" s="34"/>
      <c r="P18" s="34"/>
      <c r="Q18" s="34"/>
      <c r="R18" s="34"/>
      <c r="S18" s="34"/>
      <c r="T18" s="34"/>
      <c r="U18" s="76"/>
    </row>
    <row r="19" spans="1:21" ht="15" customHeight="1" x14ac:dyDescent="0.35">
      <c r="A19" s="75"/>
      <c r="B19" s="34"/>
      <c r="C19" s="34"/>
      <c r="D19" s="34"/>
      <c r="E19" s="34"/>
      <c r="F19" s="34"/>
      <c r="G19" s="34"/>
      <c r="H19" s="34"/>
      <c r="I19" s="34"/>
      <c r="J19" s="34"/>
      <c r="K19" s="34"/>
      <c r="L19" s="34"/>
      <c r="M19" s="34"/>
      <c r="N19" s="34"/>
      <c r="O19" s="34"/>
      <c r="P19" s="34"/>
      <c r="Q19" s="34"/>
      <c r="R19" s="34"/>
      <c r="S19" s="34"/>
      <c r="T19" s="34"/>
      <c r="U19" s="76"/>
    </row>
    <row r="20" spans="1:21" ht="15" customHeight="1" x14ac:dyDescent="0.35">
      <c r="A20" s="75"/>
      <c r="B20" s="34" t="s">
        <v>225</v>
      </c>
      <c r="C20" s="122" t="s">
        <v>233</v>
      </c>
      <c r="D20" s="47"/>
      <c r="E20" s="47"/>
      <c r="F20" s="47"/>
      <c r="G20" s="47"/>
      <c r="H20" s="47"/>
      <c r="I20" s="34"/>
      <c r="J20" s="34"/>
      <c r="K20" s="34"/>
      <c r="L20" s="34"/>
      <c r="M20" s="34"/>
      <c r="N20" s="34"/>
      <c r="O20" s="34"/>
      <c r="P20" s="34"/>
      <c r="Q20" s="34"/>
      <c r="R20" s="34"/>
      <c r="S20" s="34"/>
      <c r="T20" s="34"/>
      <c r="U20" s="76"/>
    </row>
    <row r="21" spans="1:21" ht="15" customHeight="1" x14ac:dyDescent="0.35">
      <c r="A21" s="75"/>
      <c r="B21" s="34"/>
      <c r="C21" s="34"/>
      <c r="D21" s="34"/>
      <c r="E21" s="34"/>
      <c r="F21" s="34"/>
      <c r="G21" s="34"/>
      <c r="H21" s="34"/>
      <c r="I21" s="34"/>
      <c r="J21" s="34"/>
      <c r="K21" s="34"/>
      <c r="L21" s="34"/>
      <c r="M21" s="34"/>
      <c r="N21" s="34"/>
      <c r="O21" s="34"/>
      <c r="P21" s="34"/>
      <c r="Q21" s="34"/>
      <c r="R21" s="34"/>
      <c r="S21" s="34"/>
      <c r="T21" s="34"/>
      <c r="U21" s="76"/>
    </row>
    <row r="22" spans="1:21" ht="15" customHeight="1" x14ac:dyDescent="0.35">
      <c r="A22" s="75"/>
      <c r="B22" s="34"/>
      <c r="C22" s="134" t="s">
        <v>234</v>
      </c>
      <c r="D22" s="34"/>
      <c r="E22" s="34"/>
      <c r="F22" s="34"/>
      <c r="G22" s="34"/>
      <c r="H22" s="34"/>
      <c r="I22" s="34"/>
      <c r="J22" s="34"/>
      <c r="K22" s="34"/>
      <c r="L22" s="34"/>
      <c r="M22" s="34"/>
      <c r="N22" s="34"/>
      <c r="O22" s="34"/>
      <c r="P22" s="34"/>
      <c r="Q22" s="34"/>
      <c r="R22" s="34"/>
      <c r="S22" s="34"/>
      <c r="T22" s="34"/>
      <c r="U22" s="76"/>
    </row>
    <row r="23" spans="1:21" ht="15" customHeight="1" x14ac:dyDescent="0.35">
      <c r="A23" s="75"/>
      <c r="B23" s="34"/>
      <c r="C23" s="34"/>
      <c r="D23" s="34"/>
      <c r="E23" s="34"/>
      <c r="F23" s="34"/>
      <c r="G23" s="34"/>
      <c r="H23" s="34"/>
      <c r="I23" s="34"/>
      <c r="J23" s="34"/>
      <c r="K23" s="34"/>
      <c r="L23" s="34"/>
      <c r="M23" s="34"/>
      <c r="N23" s="34"/>
      <c r="O23" s="34"/>
      <c r="P23" s="34"/>
      <c r="Q23" s="34"/>
      <c r="R23" s="34"/>
      <c r="S23" s="34"/>
      <c r="T23" s="34"/>
      <c r="U23" s="76"/>
    </row>
    <row r="24" spans="1:21" ht="15" customHeight="1" x14ac:dyDescent="0.35">
      <c r="A24" s="75"/>
      <c r="B24" s="34" t="s">
        <v>225</v>
      </c>
      <c r="C24" s="122" t="s">
        <v>235</v>
      </c>
      <c r="D24" s="47"/>
      <c r="E24" s="47"/>
      <c r="F24" s="47"/>
      <c r="G24" s="47"/>
      <c r="H24" s="47"/>
      <c r="I24" s="47"/>
      <c r="J24" s="47"/>
      <c r="K24" s="47"/>
      <c r="L24" s="47"/>
      <c r="M24" s="47"/>
      <c r="N24" s="47"/>
      <c r="O24" s="47"/>
      <c r="P24" s="47"/>
      <c r="Q24" s="47"/>
      <c r="R24" s="47"/>
      <c r="S24" s="34"/>
      <c r="T24" s="34"/>
      <c r="U24" s="76"/>
    </row>
    <row r="25" spans="1:21" ht="15" customHeight="1" x14ac:dyDescent="0.35">
      <c r="A25" s="75"/>
      <c r="B25" s="34"/>
      <c r="C25" s="34"/>
      <c r="D25" s="34"/>
      <c r="E25" s="34"/>
      <c r="F25" s="34"/>
      <c r="G25" s="34"/>
      <c r="H25" s="34"/>
      <c r="I25" s="34"/>
      <c r="J25" s="34"/>
      <c r="K25" s="34"/>
      <c r="L25" s="34"/>
      <c r="M25" s="34"/>
      <c r="N25" s="34"/>
      <c r="O25" s="34"/>
      <c r="P25" s="34"/>
      <c r="Q25" s="34"/>
      <c r="R25" s="34"/>
      <c r="S25" s="34"/>
      <c r="T25" s="34"/>
      <c r="U25" s="76"/>
    </row>
    <row r="26" spans="1:21" ht="15" customHeight="1" x14ac:dyDescent="0.35">
      <c r="A26" s="75"/>
      <c r="B26" s="34"/>
      <c r="C26" s="134" t="s">
        <v>232</v>
      </c>
      <c r="D26" s="34"/>
      <c r="E26" s="34"/>
      <c r="F26" s="34"/>
      <c r="G26" s="34"/>
      <c r="H26" s="34"/>
      <c r="I26" s="34"/>
      <c r="J26" s="34"/>
      <c r="K26" s="34"/>
      <c r="L26" s="34"/>
      <c r="M26" s="34"/>
      <c r="N26" s="34"/>
      <c r="O26" s="34"/>
      <c r="P26" s="34"/>
      <c r="Q26" s="34"/>
      <c r="R26" s="34"/>
      <c r="S26" s="34"/>
      <c r="T26" s="34"/>
      <c r="U26" s="76"/>
    </row>
    <row r="27" spans="1:21" ht="15" customHeight="1" x14ac:dyDescent="0.35">
      <c r="A27" s="75"/>
      <c r="B27" s="34"/>
      <c r="C27" s="172"/>
      <c r="D27" s="34"/>
      <c r="E27" s="34"/>
      <c r="F27" s="34"/>
      <c r="G27" s="34"/>
      <c r="H27" s="34"/>
      <c r="I27" s="34"/>
      <c r="J27" s="34"/>
      <c r="K27" s="34"/>
      <c r="L27" s="34"/>
      <c r="M27" s="34"/>
      <c r="N27" s="34"/>
      <c r="O27" s="34"/>
      <c r="P27" s="34"/>
      <c r="Q27" s="34"/>
      <c r="R27" s="34"/>
      <c r="S27" s="34"/>
      <c r="T27" s="34"/>
      <c r="U27" s="76"/>
    </row>
    <row r="28" spans="1:21" ht="15" customHeight="1" x14ac:dyDescent="0.35">
      <c r="A28" s="75"/>
      <c r="B28" s="34" t="s">
        <v>225</v>
      </c>
      <c r="C28" s="1" t="s">
        <v>236</v>
      </c>
      <c r="J28" s="34"/>
      <c r="K28" s="34"/>
      <c r="L28" s="34"/>
      <c r="M28" s="34"/>
      <c r="N28" s="34"/>
      <c r="O28" s="34"/>
      <c r="P28" s="34"/>
      <c r="Q28" s="34"/>
      <c r="R28" s="34"/>
      <c r="S28" s="34"/>
      <c r="T28" s="34"/>
      <c r="U28" s="76"/>
    </row>
    <row r="29" spans="1:21" ht="15" customHeight="1" x14ac:dyDescent="0.35">
      <c r="A29" s="75"/>
      <c r="B29" s="34"/>
      <c r="C29" s="162"/>
      <c r="D29" s="34"/>
      <c r="E29" s="34"/>
      <c r="F29" s="34"/>
      <c r="G29" s="34"/>
      <c r="H29" s="34"/>
      <c r="I29" s="34"/>
      <c r="J29" s="34"/>
      <c r="K29" s="34"/>
      <c r="L29" s="34"/>
      <c r="M29" s="34"/>
      <c r="N29" s="34"/>
      <c r="O29" s="34"/>
      <c r="P29" s="34"/>
      <c r="Q29" s="34"/>
      <c r="R29" s="34"/>
      <c r="S29" s="34"/>
      <c r="T29" s="34"/>
      <c r="U29" s="76"/>
    </row>
    <row r="30" spans="1:21" ht="15" customHeight="1" x14ac:dyDescent="0.35">
      <c r="A30" s="75"/>
      <c r="B30" s="34"/>
      <c r="C30" s="134" t="s">
        <v>237</v>
      </c>
      <c r="D30" s="34"/>
      <c r="E30" s="34"/>
      <c r="F30" s="34"/>
      <c r="G30" s="34"/>
      <c r="H30" s="34"/>
      <c r="I30" s="34"/>
      <c r="J30" s="34"/>
      <c r="K30" s="34"/>
      <c r="L30" s="34"/>
      <c r="M30" s="34"/>
      <c r="N30" s="34"/>
      <c r="O30" s="34"/>
      <c r="P30" s="34"/>
      <c r="Q30" s="34"/>
      <c r="R30" s="34"/>
      <c r="S30" s="34"/>
      <c r="T30" s="34"/>
      <c r="U30" s="76"/>
    </row>
    <row r="31" spans="1:21" ht="15" customHeight="1" x14ac:dyDescent="0.35">
      <c r="A31" s="75"/>
      <c r="B31" s="34"/>
      <c r="C31" s="172"/>
      <c r="D31" s="34"/>
      <c r="E31" s="34"/>
      <c r="F31" s="34"/>
      <c r="G31" s="34"/>
      <c r="H31" s="34"/>
      <c r="I31" s="34"/>
      <c r="J31" s="34"/>
      <c r="K31" s="34"/>
      <c r="L31" s="34"/>
      <c r="M31" s="34"/>
      <c r="N31" s="34"/>
      <c r="O31" s="34"/>
      <c r="P31" s="34"/>
      <c r="Q31" s="34"/>
      <c r="R31" s="34"/>
      <c r="S31" s="34"/>
      <c r="T31" s="34"/>
      <c r="U31" s="76"/>
    </row>
    <row r="32" spans="1:21" ht="15" customHeight="1" x14ac:dyDescent="0.35">
      <c r="A32" s="75"/>
      <c r="B32" s="34" t="s">
        <v>225</v>
      </c>
      <c r="C32" s="122" t="s">
        <v>238</v>
      </c>
      <c r="D32" s="47"/>
      <c r="E32" s="47"/>
      <c r="F32" s="47"/>
      <c r="G32" s="47"/>
      <c r="H32" s="47"/>
      <c r="I32" s="47"/>
      <c r="J32" s="34"/>
      <c r="K32" s="34"/>
      <c r="L32" s="34"/>
      <c r="M32" s="34"/>
      <c r="N32" s="34"/>
      <c r="O32" s="34"/>
      <c r="P32" s="34"/>
      <c r="Q32" s="34"/>
      <c r="R32" s="34"/>
      <c r="S32" s="34"/>
      <c r="T32" s="34"/>
      <c r="U32" s="76"/>
    </row>
    <row r="33" spans="1:21" ht="15" customHeight="1" x14ac:dyDescent="0.35">
      <c r="A33" s="75"/>
      <c r="B33" s="34"/>
      <c r="C33" s="77"/>
      <c r="D33" s="34"/>
      <c r="E33" s="34"/>
      <c r="F33" s="34"/>
      <c r="G33" s="34"/>
      <c r="H33" s="34"/>
      <c r="I33" s="34"/>
      <c r="J33" s="34"/>
      <c r="K33" s="34"/>
      <c r="L33" s="34"/>
      <c r="M33" s="34"/>
      <c r="N33" s="34"/>
      <c r="O33" s="34"/>
      <c r="P33" s="34"/>
      <c r="Q33" s="34"/>
      <c r="R33" s="34"/>
      <c r="S33" s="34"/>
      <c r="T33" s="34"/>
      <c r="U33" s="76"/>
    </row>
    <row r="34" spans="1:21" ht="15" customHeight="1" x14ac:dyDescent="0.35">
      <c r="A34" s="75"/>
      <c r="B34" s="34"/>
      <c r="C34" s="136" t="s">
        <v>239</v>
      </c>
      <c r="D34" s="34"/>
      <c r="E34" s="34"/>
      <c r="F34" s="34"/>
      <c r="G34" s="34"/>
      <c r="H34" s="34"/>
      <c r="I34" s="34"/>
      <c r="J34" s="34"/>
      <c r="K34" s="34"/>
      <c r="L34" s="34"/>
      <c r="M34" s="34"/>
      <c r="N34" s="34"/>
      <c r="O34" s="34"/>
      <c r="P34" s="34"/>
      <c r="Q34" s="34"/>
      <c r="R34" s="34"/>
      <c r="S34" s="34"/>
      <c r="T34" s="34"/>
      <c r="U34" s="76"/>
    </row>
    <row r="35" spans="1:21" ht="15" customHeight="1" x14ac:dyDescent="0.35">
      <c r="A35" s="75"/>
      <c r="B35" s="34"/>
      <c r="C35" s="34"/>
      <c r="D35" s="34"/>
      <c r="E35" s="34"/>
      <c r="F35" s="34"/>
      <c r="G35" s="34"/>
      <c r="H35" s="34"/>
      <c r="I35" s="34"/>
      <c r="J35" s="34"/>
      <c r="K35" s="34"/>
      <c r="L35" s="34"/>
      <c r="M35" s="34"/>
      <c r="N35" s="34"/>
      <c r="O35" s="34"/>
      <c r="P35" s="34"/>
      <c r="Q35" s="34"/>
      <c r="R35" s="34"/>
      <c r="S35" s="34"/>
      <c r="T35" s="34"/>
      <c r="U35" s="76"/>
    </row>
    <row r="36" spans="1:21" ht="15" customHeight="1" x14ac:dyDescent="0.35">
      <c r="A36" s="75"/>
      <c r="B36" s="34" t="s">
        <v>225</v>
      </c>
      <c r="C36" s="122" t="s">
        <v>240</v>
      </c>
      <c r="D36" s="47"/>
      <c r="E36" s="47"/>
      <c r="F36" s="47"/>
      <c r="G36" s="47"/>
      <c r="H36" s="47"/>
      <c r="I36" s="47"/>
      <c r="J36" s="47"/>
      <c r="K36" s="47"/>
      <c r="L36" s="47"/>
      <c r="M36" s="47"/>
      <c r="N36" s="47"/>
      <c r="O36" s="34"/>
      <c r="P36" s="34"/>
      <c r="Q36" s="34"/>
      <c r="R36" s="34"/>
      <c r="S36" s="34"/>
      <c r="T36" s="34"/>
      <c r="U36" s="76"/>
    </row>
    <row r="37" spans="1:21" ht="15" customHeight="1" x14ac:dyDescent="0.35">
      <c r="A37" s="75"/>
      <c r="B37" s="34"/>
      <c r="C37" s="34"/>
      <c r="D37" s="34"/>
      <c r="E37" s="34"/>
      <c r="F37" s="34"/>
      <c r="G37" s="34"/>
      <c r="H37" s="34"/>
      <c r="I37" s="34"/>
      <c r="J37" s="34"/>
      <c r="K37" s="34"/>
      <c r="L37" s="34"/>
      <c r="M37" s="34"/>
      <c r="N37" s="34"/>
      <c r="O37" s="34"/>
      <c r="P37" s="34"/>
      <c r="Q37" s="34"/>
      <c r="R37" s="34"/>
      <c r="S37" s="34"/>
      <c r="T37" s="34"/>
      <c r="U37" s="76"/>
    </row>
    <row r="38" spans="1:21" ht="15" customHeight="1" x14ac:dyDescent="0.35">
      <c r="A38" s="75"/>
      <c r="B38" s="34"/>
      <c r="C38" s="134" t="s">
        <v>241</v>
      </c>
      <c r="D38" s="34"/>
      <c r="E38" s="34"/>
      <c r="F38" s="34"/>
      <c r="G38" s="34"/>
      <c r="H38" s="34"/>
      <c r="I38" s="34"/>
      <c r="J38" s="34"/>
      <c r="K38" s="34"/>
      <c r="L38" s="34"/>
      <c r="M38" s="34"/>
      <c r="N38" s="34"/>
      <c r="O38" s="34"/>
      <c r="P38" s="34"/>
      <c r="Q38" s="34"/>
      <c r="R38" s="34"/>
      <c r="S38" s="34"/>
      <c r="T38" s="34"/>
      <c r="U38" s="76"/>
    </row>
    <row r="39" spans="1:21" ht="15" customHeight="1" x14ac:dyDescent="0.35">
      <c r="A39" s="75"/>
      <c r="B39" s="34"/>
      <c r="C39" s="34"/>
      <c r="D39" s="34"/>
      <c r="E39" s="34"/>
      <c r="F39" s="34"/>
      <c r="G39" s="34"/>
      <c r="H39" s="34"/>
      <c r="I39" s="34"/>
      <c r="J39" s="34"/>
      <c r="K39" s="34"/>
      <c r="L39" s="34"/>
      <c r="M39" s="34"/>
      <c r="N39" s="34"/>
      <c r="O39" s="34"/>
      <c r="P39" s="34"/>
      <c r="Q39" s="34"/>
      <c r="R39" s="34"/>
      <c r="S39" s="34"/>
      <c r="T39" s="34"/>
      <c r="U39" s="76"/>
    </row>
    <row r="40" spans="1:21" ht="15" customHeight="1" x14ac:dyDescent="0.35">
      <c r="A40" s="75"/>
      <c r="B40" s="34"/>
      <c r="C40" s="34"/>
      <c r="D40" s="34"/>
      <c r="E40" s="34"/>
      <c r="F40" s="34"/>
      <c r="G40" s="34"/>
      <c r="H40" s="34"/>
      <c r="I40" s="34"/>
      <c r="J40" s="34"/>
      <c r="K40" s="34"/>
      <c r="L40" s="34"/>
      <c r="M40" s="34"/>
      <c r="N40" s="34"/>
      <c r="O40" s="34"/>
      <c r="P40" s="34"/>
      <c r="Q40" s="34"/>
      <c r="R40" s="34"/>
      <c r="S40" s="34"/>
      <c r="T40" s="34"/>
      <c r="U40" s="76"/>
    </row>
    <row r="41" spans="1:21" ht="15" customHeight="1" thickBot="1" x14ac:dyDescent="0.4">
      <c r="A41" s="78"/>
      <c r="B41" s="79"/>
      <c r="C41" s="79"/>
      <c r="D41" s="79"/>
      <c r="E41" s="79"/>
      <c r="F41" s="79"/>
      <c r="G41" s="79"/>
      <c r="H41" s="79"/>
      <c r="I41" s="79"/>
      <c r="J41" s="79"/>
      <c r="K41" s="79"/>
      <c r="L41" s="79"/>
      <c r="M41" s="79"/>
      <c r="N41" s="79"/>
      <c r="O41" s="79"/>
      <c r="P41" s="79"/>
      <c r="Q41" s="79"/>
      <c r="R41" s="79"/>
      <c r="S41" s="79"/>
      <c r="T41" s="79"/>
      <c r="U41" s="80"/>
    </row>
  </sheetData>
  <mergeCells count="1">
    <mergeCell ref="C2:Q2"/>
  </mergeCells>
  <phoneticPr fontId="3" type="noConversion"/>
  <pageMargins left="0.75" right="0.75" top="1" bottom="1" header="0.5" footer="0.5"/>
  <pageSetup paperSize="9" scale="65" orientation="landscape" horizontalDpi="200" verticalDpi="200" r:id="rId1"/>
  <headerFooter alignWithMargins="0">
    <oddHeader>&amp;R&amp;"Arial,Bold"USEFUL LINKS</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A61673900</value>
    </field>
    <field name="Objective-Title">
      <value order="0">Annex 05 options appraisal template blank 2026</value>
    </field>
    <field name="Objective-Description">
      <value order="0"/>
    </field>
    <field name="Objective-CreationStamp">
      <value order="0">2026-02-17T13:20:03Z</value>
    </field>
    <field name="Objective-IsApproved">
      <value order="0">false</value>
    </field>
    <field name="Objective-IsPublished">
      <value order="0">true</value>
    </field>
    <field name="Objective-DatePublished">
      <value order="0">2026-03-31T08:42:10Z</value>
    </field>
    <field name="Objective-ModificationStamp">
      <value order="0">2026-03-31T08:42:10Z</value>
    </field>
    <field name="Objective-Owner">
      <value order="0">Doherty, Robbie (ECWL - Education Infrastructure, Gov &amp; Finance)</value>
    </field>
    <field name="Objective-Path">
      <value order="0">Objective Global Folder:#Business File Plan:WG Organisational Groups:OLD - Pre April 2024 - Public Services &amp; Welsh Language (PSWL):Public Services &amp; Welsh Language (PSWL) - Education - Education, Business Planning &amp; Governance:1 - Save:Capital Funding Branch:09-Press, Media, Communications &amp; Website:01 Programme Admin, Webpage, Presentations:Programme Web page 2020-2030:Sustainable Communities for Learning- Webpage Development and Guidance - 2025-2030:03 Clean Documents</value>
    </field>
    <field name="Objective-Parent">
      <value order="0">03 Clean Documents</value>
    </field>
    <field name="Objective-State">
      <value order="0">Published</value>
    </field>
    <field name="Objective-VersionId">
      <value order="0">vA112195850</value>
    </field>
    <field name="Objective-Version">
      <value order="0">8.0</value>
    </field>
    <field name="Objective-VersionNumber">
      <value order="0">8</value>
    </field>
    <field name="Objective-VersionComment">
      <value order="0"/>
    </field>
    <field name="Objective-FileNumber">
      <value order="0">qA2371344</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9</vt:i4>
      </vt:variant>
    </vt:vector>
  </HeadingPairs>
  <TitlesOfParts>
    <vt:vector size="18" baseType="lpstr">
      <vt:lpstr>INTRODUCTION</vt:lpstr>
      <vt:lpstr>DCF SUMMARY SHEET</vt:lpstr>
      <vt:lpstr>OPTION 1 - DO MINIMUM</vt:lpstr>
      <vt:lpstr>OPTION 2</vt:lpstr>
      <vt:lpstr>OPTION 3</vt:lpstr>
      <vt:lpstr>BLANK OPTION</vt:lpstr>
      <vt:lpstr>OPTIMISM BIAS</vt:lpstr>
      <vt:lpstr>QUICK REFERENCE</vt:lpstr>
      <vt:lpstr>USEFUL LINKS</vt:lpstr>
      <vt:lpstr>'BLANK OPTION'!Print_Area</vt:lpstr>
      <vt:lpstr>'DCF SUMMARY SHEET'!Print_Area</vt:lpstr>
      <vt:lpstr>INTRODUCTION!Print_Area</vt:lpstr>
      <vt:lpstr>'OPTIMISM BIAS'!Print_Area</vt:lpstr>
      <vt:lpstr>'OPTION 1 - DO MINIMUM'!Print_Area</vt:lpstr>
      <vt:lpstr>'OPTION 2'!Print_Area</vt:lpstr>
      <vt:lpstr>'OPTION 3'!Print_Area</vt:lpstr>
      <vt:lpstr>'QUICK REFERENCE'!Print_Area</vt:lpstr>
      <vt:lpstr>'USEFUL LINKS'!Print_Area</vt:lpstr>
    </vt:vector>
  </TitlesOfParts>
  <Manager/>
  <Company>Welsh Assembly Government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brainh</dc:creator>
  <cp:keywords/>
  <dc:description/>
  <cp:lastModifiedBy>Williams, Aimee (ECWL - Schools Digital Services Divis</cp:lastModifiedBy>
  <cp:revision/>
  <dcterms:created xsi:type="dcterms:W3CDTF">2012-03-08T16:16:50Z</dcterms:created>
  <dcterms:modified xsi:type="dcterms:W3CDTF">2026-04-07T07:14:43Z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Comment">
    <vt:lpwstr/>
  </property>
  <property fmtid="{D5CDD505-2E9C-101B-9397-08002B2CF9AE}" pid="4" name="Objective-Language [system]">
    <vt:lpwstr>English (eng)</vt:lpwstr>
  </property>
  <property fmtid="{D5CDD505-2E9C-101B-9397-08002B2CF9AE}" pid="5" name="Objective-Date Acquired [system]">
    <vt:filetime>2018-03-07T23:00:00Z</vt:filetime>
  </property>
  <property fmtid="{D5CDD505-2E9C-101B-9397-08002B2CF9AE}" pid="6" name="Objective-What to Keep [system]">
    <vt:lpwstr>No</vt:lpwstr>
  </property>
  <property fmtid="{D5CDD505-2E9C-101B-9397-08002B2CF9AE}" pid="7" name="Objective-Official Translation [system]">
    <vt:lpwstr/>
  </property>
  <property fmtid="{D5CDD505-2E9C-101B-9397-08002B2CF9AE}" pid="8" name="Objective-Connect Creator [system]">
    <vt:lpwstr/>
  </property>
  <property fmtid="{D5CDD505-2E9C-101B-9397-08002B2CF9AE}" pid="9" name="Customer-Id">
    <vt:lpwstr>FF3C5B18883D4E21973B57C2EEED7FD1</vt:lpwstr>
  </property>
  <property fmtid="{D5CDD505-2E9C-101B-9397-08002B2CF9AE}" pid="10" name="Objective-Id">
    <vt:lpwstr>A61673900</vt:lpwstr>
  </property>
  <property fmtid="{D5CDD505-2E9C-101B-9397-08002B2CF9AE}" pid="11" name="Objective-Title">
    <vt:lpwstr>Annex 05 options appraisal template blank 2026</vt:lpwstr>
  </property>
  <property fmtid="{D5CDD505-2E9C-101B-9397-08002B2CF9AE}" pid="12" name="Objective-Description">
    <vt:lpwstr/>
  </property>
  <property fmtid="{D5CDD505-2E9C-101B-9397-08002B2CF9AE}" pid="13" name="Objective-CreationStamp">
    <vt:filetime>2026-02-17T12:20:03Z</vt:filetime>
  </property>
  <property fmtid="{D5CDD505-2E9C-101B-9397-08002B2CF9AE}" pid="14" name="Objective-IsApproved">
    <vt:bool>false</vt:bool>
  </property>
  <property fmtid="{D5CDD505-2E9C-101B-9397-08002B2CF9AE}" pid="15" name="Objective-IsPublished">
    <vt:bool>true</vt:bool>
  </property>
  <property fmtid="{D5CDD505-2E9C-101B-9397-08002B2CF9AE}" pid="16" name="Objective-DatePublished">
    <vt:filetime>2026-03-31T08:42:10Z</vt:filetime>
  </property>
  <property fmtid="{D5CDD505-2E9C-101B-9397-08002B2CF9AE}" pid="17" name="Objective-ModificationStamp">
    <vt:filetime>2026-03-31T08:42:10Z</vt:filetime>
  </property>
  <property fmtid="{D5CDD505-2E9C-101B-9397-08002B2CF9AE}" pid="18" name="Objective-Owner">
    <vt:lpwstr>Doherty, Robbie (ECWL - Education Infrastructure, Gov &amp; Finance)</vt:lpwstr>
  </property>
  <property fmtid="{D5CDD505-2E9C-101B-9397-08002B2CF9AE}" pid="19" name="Objective-Path">
    <vt:lpwstr>Objective Global Folder:#Business File Plan:WG Organisational Groups:OLD - Pre April 2024 - Public Services &amp; Welsh Language (PSWL):Public Services &amp; Welsh Language (PSWL) - Education - Education, Business Planning &amp; Governance:1 - Save:Capital Funding Branch:09-Press, Media, Communications &amp; Website:01 Programme Admin, Webpage, Presentations:Programme Web page 2020-2030:Sustainable Communities for Learning- Webpage Development and Guidance - 2025-2030:03 Clean Documents:</vt:lpwstr>
  </property>
  <property fmtid="{D5CDD505-2E9C-101B-9397-08002B2CF9AE}" pid="20" name="Objective-Parent">
    <vt:lpwstr>03 Clean Documents</vt:lpwstr>
  </property>
  <property fmtid="{D5CDD505-2E9C-101B-9397-08002B2CF9AE}" pid="21" name="Objective-State">
    <vt:lpwstr>Published</vt:lpwstr>
  </property>
  <property fmtid="{D5CDD505-2E9C-101B-9397-08002B2CF9AE}" pid="22" name="Objective-VersionId">
    <vt:lpwstr>vA112195850</vt:lpwstr>
  </property>
  <property fmtid="{D5CDD505-2E9C-101B-9397-08002B2CF9AE}" pid="23" name="Objective-Version">
    <vt:lpwstr>8.0</vt:lpwstr>
  </property>
  <property fmtid="{D5CDD505-2E9C-101B-9397-08002B2CF9AE}" pid="24" name="Objective-VersionNumber">
    <vt:r8>8</vt:r8>
  </property>
  <property fmtid="{D5CDD505-2E9C-101B-9397-08002B2CF9AE}" pid="25" name="Objective-VersionComment">
    <vt:lpwstr/>
  </property>
  <property fmtid="{D5CDD505-2E9C-101B-9397-08002B2CF9AE}" pid="26" name="Objective-FileNumber">
    <vt:lpwstr/>
  </property>
  <property fmtid="{D5CDD505-2E9C-101B-9397-08002B2CF9AE}" pid="27" name="Objective-Classification">
    <vt:lpwstr>[Inherited - Official]</vt:lpwstr>
  </property>
  <property fmtid="{D5CDD505-2E9C-101B-9397-08002B2CF9AE}" pid="28" name="Objective-Caveats">
    <vt:lpwstr/>
  </property>
  <property fmtid="{D5CDD505-2E9C-101B-9397-08002B2CF9AE}" pid="29" name="Objective-Date Acquired">
    <vt:lpwstr/>
  </property>
  <property fmtid="{D5CDD505-2E9C-101B-9397-08002B2CF9AE}" pid="30" name="Objective-Official Translation">
    <vt:lpwstr/>
  </property>
  <property fmtid="{D5CDD505-2E9C-101B-9397-08002B2CF9AE}" pid="31" name="Objective-Connect Creator">
    <vt:lpwstr/>
  </property>
</Properties>
</file>