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0e5df71ecc640b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ocal Government Finance\SSA Calculations 2026-27\StatWales and Green Book\R Files and Templates\Published\"/>
    </mc:Choice>
  </mc:AlternateContent>
  <xr:revisionPtr revIDLastSave="0" documentId="13_ncr:1_{6C96F351-E3B6-4D48-A4FA-674F7CA0D7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ents" sheetId="11" r:id="rId1"/>
    <sheet name="1" sheetId="23" r:id="rId2"/>
    <sheet name="1a" sheetId="30" r:id="rId3"/>
    <sheet name="2" sheetId="24" r:id="rId4"/>
    <sheet name="2a" sheetId="31" r:id="rId5"/>
    <sheet name="3" sheetId="25" r:id="rId6"/>
    <sheet name="3a" sheetId="32" r:id="rId7"/>
    <sheet name="4" sheetId="26" r:id="rId8"/>
    <sheet name="4a" sheetId="33" r:id="rId9"/>
    <sheet name="5" sheetId="35" r:id="rId10"/>
    <sheet name="5a" sheetId="36" r:id="rId11"/>
    <sheet name="6" sheetId="27" r:id="rId12"/>
    <sheet name="6a" sheetId="34" r:id="rId13"/>
    <sheet name="7" sheetId="28" r:id="rId14"/>
    <sheet name="7a" sheetId="37" r:id="rId15"/>
    <sheet name="8 " sheetId="38" r:id="rId16"/>
  </sheets>
  <definedNames>
    <definedName name="_act512" localSheetId="1">#REF!</definedName>
    <definedName name="_act512" localSheetId="2">#REF!</definedName>
    <definedName name="_act512" localSheetId="3">#REF!</definedName>
    <definedName name="_act512" localSheetId="4">#REF!</definedName>
    <definedName name="_act512" localSheetId="5">#REF!</definedName>
    <definedName name="_act512" localSheetId="6">#REF!</definedName>
    <definedName name="_act512" localSheetId="7">#REF!</definedName>
    <definedName name="_act512" localSheetId="8">#REF!</definedName>
    <definedName name="_act512" localSheetId="9">#REF!</definedName>
    <definedName name="_act512" localSheetId="10">#REF!</definedName>
    <definedName name="_act512" localSheetId="11">#REF!</definedName>
    <definedName name="_act512" localSheetId="12">#REF!</definedName>
    <definedName name="_act512" localSheetId="13">#REF!</definedName>
    <definedName name="_act512" localSheetId="14">#REF!</definedName>
    <definedName name="_act512" localSheetId="15">#REF!</definedName>
    <definedName name="_act512" localSheetId="0">#REF!</definedName>
    <definedName name="_act512">#REF!</definedName>
    <definedName name="_act514" localSheetId="1">#REF!</definedName>
    <definedName name="_act514" localSheetId="2">#REF!</definedName>
    <definedName name="_act514" localSheetId="3">#REF!</definedName>
    <definedName name="_act514" localSheetId="4">#REF!</definedName>
    <definedName name="_act514" localSheetId="5">#REF!</definedName>
    <definedName name="_act514" localSheetId="6">#REF!</definedName>
    <definedName name="_act514" localSheetId="7">#REF!</definedName>
    <definedName name="_act514" localSheetId="8">#REF!</definedName>
    <definedName name="_act514" localSheetId="9">#REF!</definedName>
    <definedName name="_act514" localSheetId="10">#REF!</definedName>
    <definedName name="_act514" localSheetId="11">#REF!</definedName>
    <definedName name="_act514" localSheetId="12">#REF!</definedName>
    <definedName name="_act514" localSheetId="13">#REF!</definedName>
    <definedName name="_act514" localSheetId="14">#REF!</definedName>
    <definedName name="_act514" localSheetId="15">#REF!</definedName>
    <definedName name="_act514" localSheetId="0">#REF!</definedName>
    <definedName name="_act514">#REF!</definedName>
    <definedName name="_act516" localSheetId="1">#REF!</definedName>
    <definedName name="_act516" localSheetId="2">#REF!</definedName>
    <definedName name="_act516" localSheetId="3">#REF!</definedName>
    <definedName name="_act516" localSheetId="4">#REF!</definedName>
    <definedName name="_act516" localSheetId="5">#REF!</definedName>
    <definedName name="_act516" localSheetId="6">#REF!</definedName>
    <definedName name="_act516" localSheetId="7">#REF!</definedName>
    <definedName name="_act516" localSheetId="8">#REF!</definedName>
    <definedName name="_act516" localSheetId="9">#REF!</definedName>
    <definedName name="_act516" localSheetId="10">#REF!</definedName>
    <definedName name="_act516" localSheetId="11">#REF!</definedName>
    <definedName name="_act516" localSheetId="12">#REF!</definedName>
    <definedName name="_act516" localSheetId="13">#REF!</definedName>
    <definedName name="_act516" localSheetId="14">#REF!</definedName>
    <definedName name="_act516" localSheetId="15">#REF!</definedName>
    <definedName name="_act516" localSheetId="0">#REF!</definedName>
    <definedName name="_act516">#REF!</definedName>
    <definedName name="_act518" localSheetId="1">#REF!</definedName>
    <definedName name="_act518" localSheetId="2">#REF!</definedName>
    <definedName name="_act518" localSheetId="3">#REF!</definedName>
    <definedName name="_act518" localSheetId="4">#REF!</definedName>
    <definedName name="_act518" localSheetId="5">#REF!</definedName>
    <definedName name="_act518" localSheetId="6">#REF!</definedName>
    <definedName name="_act518" localSheetId="7">#REF!</definedName>
    <definedName name="_act518" localSheetId="8">#REF!</definedName>
    <definedName name="_act518" localSheetId="9">#REF!</definedName>
    <definedName name="_act518" localSheetId="10">#REF!</definedName>
    <definedName name="_act518" localSheetId="11">#REF!</definedName>
    <definedName name="_act518" localSheetId="12">#REF!</definedName>
    <definedName name="_act518" localSheetId="13">#REF!</definedName>
    <definedName name="_act518" localSheetId="14">#REF!</definedName>
    <definedName name="_act518" localSheetId="15">#REF!</definedName>
    <definedName name="_act518" localSheetId="0">#REF!</definedName>
    <definedName name="_act518">#REF!</definedName>
    <definedName name="_act520" localSheetId="1">#REF!</definedName>
    <definedName name="_act520" localSheetId="2">#REF!</definedName>
    <definedName name="_act520" localSheetId="3">#REF!</definedName>
    <definedName name="_act520" localSheetId="4">#REF!</definedName>
    <definedName name="_act520" localSheetId="5">#REF!</definedName>
    <definedName name="_act520" localSheetId="6">#REF!</definedName>
    <definedName name="_act520" localSheetId="7">#REF!</definedName>
    <definedName name="_act520" localSheetId="8">#REF!</definedName>
    <definedName name="_act520" localSheetId="9">#REF!</definedName>
    <definedName name="_act520" localSheetId="10">#REF!</definedName>
    <definedName name="_act520" localSheetId="11">#REF!</definedName>
    <definedName name="_act520" localSheetId="12">#REF!</definedName>
    <definedName name="_act520" localSheetId="13">#REF!</definedName>
    <definedName name="_act520" localSheetId="14">#REF!</definedName>
    <definedName name="_act520" localSheetId="15">#REF!</definedName>
    <definedName name="_act520" localSheetId="0">#REF!</definedName>
    <definedName name="_act520">#REF!</definedName>
    <definedName name="_act522" localSheetId="1">#REF!</definedName>
    <definedName name="_act522" localSheetId="2">#REF!</definedName>
    <definedName name="_act522" localSheetId="3">#REF!</definedName>
    <definedName name="_act522" localSheetId="4">#REF!</definedName>
    <definedName name="_act522" localSheetId="5">#REF!</definedName>
    <definedName name="_act522" localSheetId="6">#REF!</definedName>
    <definedName name="_act522" localSheetId="7">#REF!</definedName>
    <definedName name="_act522" localSheetId="8">#REF!</definedName>
    <definedName name="_act522" localSheetId="9">#REF!</definedName>
    <definedName name="_act522" localSheetId="10">#REF!</definedName>
    <definedName name="_act522" localSheetId="11">#REF!</definedName>
    <definedName name="_act522" localSheetId="12">#REF!</definedName>
    <definedName name="_act522" localSheetId="13">#REF!</definedName>
    <definedName name="_act522" localSheetId="14">#REF!</definedName>
    <definedName name="_act522" localSheetId="15">#REF!</definedName>
    <definedName name="_act522" localSheetId="0">#REF!</definedName>
    <definedName name="_act522">#REF!</definedName>
    <definedName name="_act524" localSheetId="1">#REF!</definedName>
    <definedName name="_act524" localSheetId="2">#REF!</definedName>
    <definedName name="_act524" localSheetId="3">#REF!</definedName>
    <definedName name="_act524" localSheetId="4">#REF!</definedName>
    <definedName name="_act524" localSheetId="5">#REF!</definedName>
    <definedName name="_act524" localSheetId="6">#REF!</definedName>
    <definedName name="_act524" localSheetId="7">#REF!</definedName>
    <definedName name="_act524" localSheetId="8">#REF!</definedName>
    <definedName name="_act524" localSheetId="9">#REF!</definedName>
    <definedName name="_act524" localSheetId="10">#REF!</definedName>
    <definedName name="_act524" localSheetId="11">#REF!</definedName>
    <definedName name="_act524" localSheetId="12">#REF!</definedName>
    <definedName name="_act524" localSheetId="13">#REF!</definedName>
    <definedName name="_act524" localSheetId="14">#REF!</definedName>
    <definedName name="_act524" localSheetId="15">#REF!</definedName>
    <definedName name="_act524" localSheetId="0">#REF!</definedName>
    <definedName name="_act524">#REF!</definedName>
    <definedName name="_act526" localSheetId="1">#REF!</definedName>
    <definedName name="_act526" localSheetId="2">#REF!</definedName>
    <definedName name="_act526" localSheetId="3">#REF!</definedName>
    <definedName name="_act526" localSheetId="4">#REF!</definedName>
    <definedName name="_act526" localSheetId="5">#REF!</definedName>
    <definedName name="_act526" localSheetId="6">#REF!</definedName>
    <definedName name="_act526" localSheetId="7">#REF!</definedName>
    <definedName name="_act526" localSheetId="8">#REF!</definedName>
    <definedName name="_act526" localSheetId="9">#REF!</definedName>
    <definedName name="_act526" localSheetId="10">#REF!</definedName>
    <definedName name="_act526" localSheetId="11">#REF!</definedName>
    <definedName name="_act526" localSheetId="12">#REF!</definedName>
    <definedName name="_act526" localSheetId="13">#REF!</definedName>
    <definedName name="_act526" localSheetId="14">#REF!</definedName>
    <definedName name="_act526" localSheetId="15">#REF!</definedName>
    <definedName name="_act526" localSheetId="0">#REF!</definedName>
    <definedName name="_act526">#REF!</definedName>
    <definedName name="_act528" localSheetId="1">#REF!</definedName>
    <definedName name="_act528" localSheetId="2">#REF!</definedName>
    <definedName name="_act528" localSheetId="3">#REF!</definedName>
    <definedName name="_act528" localSheetId="4">#REF!</definedName>
    <definedName name="_act528" localSheetId="5">#REF!</definedName>
    <definedName name="_act528" localSheetId="6">#REF!</definedName>
    <definedName name="_act528" localSheetId="7">#REF!</definedName>
    <definedName name="_act528" localSheetId="8">#REF!</definedName>
    <definedName name="_act528" localSheetId="9">#REF!</definedName>
    <definedName name="_act528" localSheetId="10">#REF!</definedName>
    <definedName name="_act528" localSheetId="11">#REF!</definedName>
    <definedName name="_act528" localSheetId="12">#REF!</definedName>
    <definedName name="_act528" localSheetId="13">#REF!</definedName>
    <definedName name="_act528" localSheetId="14">#REF!</definedName>
    <definedName name="_act528" localSheetId="15">#REF!</definedName>
    <definedName name="_act528" localSheetId="0">#REF!</definedName>
    <definedName name="_act528">#REF!</definedName>
    <definedName name="_act530" localSheetId="1">#REF!</definedName>
    <definedName name="_act530" localSheetId="2">#REF!</definedName>
    <definedName name="_act530" localSheetId="3">#REF!</definedName>
    <definedName name="_act530" localSheetId="4">#REF!</definedName>
    <definedName name="_act530" localSheetId="5">#REF!</definedName>
    <definedName name="_act530" localSheetId="6">#REF!</definedName>
    <definedName name="_act530" localSheetId="7">#REF!</definedName>
    <definedName name="_act530" localSheetId="8">#REF!</definedName>
    <definedName name="_act530" localSheetId="9">#REF!</definedName>
    <definedName name="_act530" localSheetId="10">#REF!</definedName>
    <definedName name="_act530" localSheetId="11">#REF!</definedName>
    <definedName name="_act530" localSheetId="12">#REF!</definedName>
    <definedName name="_act530" localSheetId="13">#REF!</definedName>
    <definedName name="_act530" localSheetId="14">#REF!</definedName>
    <definedName name="_act530" localSheetId="15">#REF!</definedName>
    <definedName name="_act530" localSheetId="0">#REF!</definedName>
    <definedName name="_act530">#REF!</definedName>
    <definedName name="_act532" localSheetId="1">#REF!</definedName>
    <definedName name="_act532" localSheetId="2">#REF!</definedName>
    <definedName name="_act532" localSheetId="3">#REF!</definedName>
    <definedName name="_act532" localSheetId="4">#REF!</definedName>
    <definedName name="_act532" localSheetId="5">#REF!</definedName>
    <definedName name="_act532" localSheetId="6">#REF!</definedName>
    <definedName name="_act532" localSheetId="7">#REF!</definedName>
    <definedName name="_act532" localSheetId="8">#REF!</definedName>
    <definedName name="_act532" localSheetId="9">#REF!</definedName>
    <definedName name="_act532" localSheetId="10">#REF!</definedName>
    <definedName name="_act532" localSheetId="11">#REF!</definedName>
    <definedName name="_act532" localSheetId="12">#REF!</definedName>
    <definedName name="_act532" localSheetId="13">#REF!</definedName>
    <definedName name="_act532" localSheetId="14">#REF!</definedName>
    <definedName name="_act532" localSheetId="15">#REF!</definedName>
    <definedName name="_act532" localSheetId="0">#REF!</definedName>
    <definedName name="_act532">#REF!</definedName>
    <definedName name="_act534" localSheetId="1">#REF!</definedName>
    <definedName name="_act534" localSheetId="2">#REF!</definedName>
    <definedName name="_act534" localSheetId="3">#REF!</definedName>
    <definedName name="_act534" localSheetId="4">#REF!</definedName>
    <definedName name="_act534" localSheetId="5">#REF!</definedName>
    <definedName name="_act534" localSheetId="6">#REF!</definedName>
    <definedName name="_act534" localSheetId="7">#REF!</definedName>
    <definedName name="_act534" localSheetId="8">#REF!</definedName>
    <definedName name="_act534" localSheetId="9">#REF!</definedName>
    <definedName name="_act534" localSheetId="10">#REF!</definedName>
    <definedName name="_act534" localSheetId="11">#REF!</definedName>
    <definedName name="_act534" localSheetId="12">#REF!</definedName>
    <definedName name="_act534" localSheetId="13">#REF!</definedName>
    <definedName name="_act534" localSheetId="14">#REF!</definedName>
    <definedName name="_act534" localSheetId="15">#REF!</definedName>
    <definedName name="_act534" localSheetId="0">#REF!</definedName>
    <definedName name="_act534">#REF!</definedName>
    <definedName name="_act536" localSheetId="1">#REF!</definedName>
    <definedName name="_act536" localSheetId="2">#REF!</definedName>
    <definedName name="_act536" localSheetId="3">#REF!</definedName>
    <definedName name="_act536" localSheetId="4">#REF!</definedName>
    <definedName name="_act536" localSheetId="5">#REF!</definedName>
    <definedName name="_act536" localSheetId="6">#REF!</definedName>
    <definedName name="_act536" localSheetId="7">#REF!</definedName>
    <definedName name="_act536" localSheetId="8">#REF!</definedName>
    <definedName name="_act536" localSheetId="9">#REF!</definedName>
    <definedName name="_act536" localSheetId="10">#REF!</definedName>
    <definedName name="_act536" localSheetId="11">#REF!</definedName>
    <definedName name="_act536" localSheetId="12">#REF!</definedName>
    <definedName name="_act536" localSheetId="13">#REF!</definedName>
    <definedName name="_act536" localSheetId="14">#REF!</definedName>
    <definedName name="_act536" localSheetId="15">#REF!</definedName>
    <definedName name="_act536" localSheetId="0">#REF!</definedName>
    <definedName name="_act536">#REF!</definedName>
    <definedName name="_act538" localSheetId="1">#REF!</definedName>
    <definedName name="_act538" localSheetId="2">#REF!</definedName>
    <definedName name="_act538" localSheetId="3">#REF!</definedName>
    <definedName name="_act538" localSheetId="4">#REF!</definedName>
    <definedName name="_act538" localSheetId="5">#REF!</definedName>
    <definedName name="_act538" localSheetId="6">#REF!</definedName>
    <definedName name="_act538" localSheetId="7">#REF!</definedName>
    <definedName name="_act538" localSheetId="8">#REF!</definedName>
    <definedName name="_act538" localSheetId="9">#REF!</definedName>
    <definedName name="_act538" localSheetId="10">#REF!</definedName>
    <definedName name="_act538" localSheetId="11">#REF!</definedName>
    <definedName name="_act538" localSheetId="12">#REF!</definedName>
    <definedName name="_act538" localSheetId="13">#REF!</definedName>
    <definedName name="_act538" localSheetId="14">#REF!</definedName>
    <definedName name="_act538" localSheetId="15">#REF!</definedName>
    <definedName name="_act538" localSheetId="0">#REF!</definedName>
    <definedName name="_act538">#REF!</definedName>
    <definedName name="_act540" localSheetId="1">#REF!</definedName>
    <definedName name="_act540" localSheetId="2">#REF!</definedName>
    <definedName name="_act540" localSheetId="3">#REF!</definedName>
    <definedName name="_act540" localSheetId="4">#REF!</definedName>
    <definedName name="_act540" localSheetId="5">#REF!</definedName>
    <definedName name="_act540" localSheetId="6">#REF!</definedName>
    <definedName name="_act540" localSheetId="7">#REF!</definedName>
    <definedName name="_act540" localSheetId="8">#REF!</definedName>
    <definedName name="_act540" localSheetId="9">#REF!</definedName>
    <definedName name="_act540" localSheetId="10">#REF!</definedName>
    <definedName name="_act540" localSheetId="11">#REF!</definedName>
    <definedName name="_act540" localSheetId="12">#REF!</definedName>
    <definedName name="_act540" localSheetId="13">#REF!</definedName>
    <definedName name="_act540" localSheetId="14">#REF!</definedName>
    <definedName name="_act540" localSheetId="15">#REF!</definedName>
    <definedName name="_act540" localSheetId="0">#REF!</definedName>
    <definedName name="_act540">#REF!</definedName>
    <definedName name="_act542" localSheetId="1">#REF!</definedName>
    <definedName name="_act542" localSheetId="2">#REF!</definedName>
    <definedName name="_act542" localSheetId="3">#REF!</definedName>
    <definedName name="_act542" localSheetId="4">#REF!</definedName>
    <definedName name="_act542" localSheetId="5">#REF!</definedName>
    <definedName name="_act542" localSheetId="6">#REF!</definedName>
    <definedName name="_act542" localSheetId="7">#REF!</definedName>
    <definedName name="_act542" localSheetId="8">#REF!</definedName>
    <definedName name="_act542" localSheetId="9">#REF!</definedName>
    <definedName name="_act542" localSheetId="10">#REF!</definedName>
    <definedName name="_act542" localSheetId="11">#REF!</definedName>
    <definedName name="_act542" localSheetId="12">#REF!</definedName>
    <definedName name="_act542" localSheetId="13">#REF!</definedName>
    <definedName name="_act542" localSheetId="14">#REF!</definedName>
    <definedName name="_act542" localSheetId="15">#REF!</definedName>
    <definedName name="_act542" localSheetId="0">#REF!</definedName>
    <definedName name="_act542">#REF!</definedName>
    <definedName name="_act544" localSheetId="1">#REF!</definedName>
    <definedName name="_act544" localSheetId="2">#REF!</definedName>
    <definedName name="_act544" localSheetId="3">#REF!</definedName>
    <definedName name="_act544" localSheetId="4">#REF!</definedName>
    <definedName name="_act544" localSheetId="5">#REF!</definedName>
    <definedName name="_act544" localSheetId="6">#REF!</definedName>
    <definedName name="_act544" localSheetId="7">#REF!</definedName>
    <definedName name="_act544" localSheetId="8">#REF!</definedName>
    <definedName name="_act544" localSheetId="9">#REF!</definedName>
    <definedName name="_act544" localSheetId="10">#REF!</definedName>
    <definedName name="_act544" localSheetId="11">#REF!</definedName>
    <definedName name="_act544" localSheetId="12">#REF!</definedName>
    <definedName name="_act544" localSheetId="13">#REF!</definedName>
    <definedName name="_act544" localSheetId="14">#REF!</definedName>
    <definedName name="_act544" localSheetId="15">#REF!</definedName>
    <definedName name="_act544" localSheetId="0">#REF!</definedName>
    <definedName name="_act544">#REF!</definedName>
    <definedName name="_act545" localSheetId="1">#REF!</definedName>
    <definedName name="_act545" localSheetId="2">#REF!</definedName>
    <definedName name="_act545" localSheetId="3">#REF!</definedName>
    <definedName name="_act545" localSheetId="4">#REF!</definedName>
    <definedName name="_act545" localSheetId="5">#REF!</definedName>
    <definedName name="_act545" localSheetId="6">#REF!</definedName>
    <definedName name="_act545" localSheetId="7">#REF!</definedName>
    <definedName name="_act545" localSheetId="8">#REF!</definedName>
    <definedName name="_act545" localSheetId="9">#REF!</definedName>
    <definedName name="_act545" localSheetId="10">#REF!</definedName>
    <definedName name="_act545" localSheetId="11">#REF!</definedName>
    <definedName name="_act545" localSheetId="12">#REF!</definedName>
    <definedName name="_act545" localSheetId="13">#REF!</definedName>
    <definedName name="_act545" localSheetId="14">#REF!</definedName>
    <definedName name="_act545" localSheetId="15">#REF!</definedName>
    <definedName name="_act545" localSheetId="0">#REF!</definedName>
    <definedName name="_act545">#REF!</definedName>
    <definedName name="_act546" localSheetId="1">#REF!</definedName>
    <definedName name="_act546" localSheetId="2">#REF!</definedName>
    <definedName name="_act546" localSheetId="3">#REF!</definedName>
    <definedName name="_act546" localSheetId="4">#REF!</definedName>
    <definedName name="_act546" localSheetId="5">#REF!</definedName>
    <definedName name="_act546" localSheetId="6">#REF!</definedName>
    <definedName name="_act546" localSheetId="7">#REF!</definedName>
    <definedName name="_act546" localSheetId="8">#REF!</definedName>
    <definedName name="_act546" localSheetId="9">#REF!</definedName>
    <definedName name="_act546" localSheetId="10">#REF!</definedName>
    <definedName name="_act546" localSheetId="11">#REF!</definedName>
    <definedName name="_act546" localSheetId="12">#REF!</definedName>
    <definedName name="_act546" localSheetId="13">#REF!</definedName>
    <definedName name="_act546" localSheetId="14">#REF!</definedName>
    <definedName name="_act546" localSheetId="15">#REF!</definedName>
    <definedName name="_act546" localSheetId="0">#REF!</definedName>
    <definedName name="_act546">#REF!</definedName>
    <definedName name="_act548" localSheetId="1">#REF!</definedName>
    <definedName name="_act548" localSheetId="2">#REF!</definedName>
    <definedName name="_act548" localSheetId="3">#REF!</definedName>
    <definedName name="_act548" localSheetId="4">#REF!</definedName>
    <definedName name="_act548" localSheetId="5">#REF!</definedName>
    <definedName name="_act548" localSheetId="6">#REF!</definedName>
    <definedName name="_act548" localSheetId="7">#REF!</definedName>
    <definedName name="_act548" localSheetId="8">#REF!</definedName>
    <definedName name="_act548" localSheetId="9">#REF!</definedName>
    <definedName name="_act548" localSheetId="10">#REF!</definedName>
    <definedName name="_act548" localSheetId="11">#REF!</definedName>
    <definedName name="_act548" localSheetId="12">#REF!</definedName>
    <definedName name="_act548" localSheetId="13">#REF!</definedName>
    <definedName name="_act548" localSheetId="14">#REF!</definedName>
    <definedName name="_act548" localSheetId="15">#REF!</definedName>
    <definedName name="_act548" localSheetId="0">#REF!</definedName>
    <definedName name="_act548">#REF!</definedName>
    <definedName name="_act550" localSheetId="1">#REF!</definedName>
    <definedName name="_act550" localSheetId="2">#REF!</definedName>
    <definedName name="_act550" localSheetId="3">#REF!</definedName>
    <definedName name="_act550" localSheetId="4">#REF!</definedName>
    <definedName name="_act550" localSheetId="5">#REF!</definedName>
    <definedName name="_act550" localSheetId="6">#REF!</definedName>
    <definedName name="_act550" localSheetId="7">#REF!</definedName>
    <definedName name="_act550" localSheetId="8">#REF!</definedName>
    <definedName name="_act550" localSheetId="9">#REF!</definedName>
    <definedName name="_act550" localSheetId="10">#REF!</definedName>
    <definedName name="_act550" localSheetId="11">#REF!</definedName>
    <definedName name="_act550" localSheetId="12">#REF!</definedName>
    <definedName name="_act550" localSheetId="13">#REF!</definedName>
    <definedName name="_act550" localSheetId="14">#REF!</definedName>
    <definedName name="_act550" localSheetId="15">#REF!</definedName>
    <definedName name="_act550" localSheetId="0">#REF!</definedName>
    <definedName name="_act550">#REF!</definedName>
    <definedName name="_act552" localSheetId="1">#REF!</definedName>
    <definedName name="_act552" localSheetId="2">#REF!</definedName>
    <definedName name="_act552" localSheetId="3">#REF!</definedName>
    <definedName name="_act552" localSheetId="4">#REF!</definedName>
    <definedName name="_act552" localSheetId="5">#REF!</definedName>
    <definedName name="_act552" localSheetId="6">#REF!</definedName>
    <definedName name="_act552" localSheetId="7">#REF!</definedName>
    <definedName name="_act552" localSheetId="8">#REF!</definedName>
    <definedName name="_act552" localSheetId="9">#REF!</definedName>
    <definedName name="_act552" localSheetId="10">#REF!</definedName>
    <definedName name="_act552" localSheetId="11">#REF!</definedName>
    <definedName name="_act552" localSheetId="12">#REF!</definedName>
    <definedName name="_act552" localSheetId="13">#REF!</definedName>
    <definedName name="_act552" localSheetId="14">#REF!</definedName>
    <definedName name="_act552" localSheetId="15">#REF!</definedName>
    <definedName name="_act552" localSheetId="0">#REF!</definedName>
    <definedName name="_act552">#REF!</definedName>
    <definedName name="_UA548" localSheetId="1">#REF!</definedName>
    <definedName name="_UA548" localSheetId="2">#REF!</definedName>
    <definedName name="_UA548" localSheetId="3">#REF!</definedName>
    <definedName name="_UA548" localSheetId="4">#REF!</definedName>
    <definedName name="_UA548" localSheetId="5">#REF!</definedName>
    <definedName name="_UA548" localSheetId="6">#REF!</definedName>
    <definedName name="_UA548" localSheetId="7">#REF!</definedName>
    <definedName name="_UA548" localSheetId="8">#REF!</definedName>
    <definedName name="_UA548" localSheetId="9">#REF!</definedName>
    <definedName name="_UA548" localSheetId="10">#REF!</definedName>
    <definedName name="_UA548" localSheetId="11">#REF!</definedName>
    <definedName name="_UA548" localSheetId="12">#REF!</definedName>
    <definedName name="_UA548" localSheetId="13">#REF!</definedName>
    <definedName name="_UA548" localSheetId="14">#REF!</definedName>
    <definedName name="_UA548" localSheetId="15">#REF!</definedName>
    <definedName name="_UA548" localSheetId="0">#REF!</definedName>
    <definedName name="_UA548">#REF!</definedName>
    <definedName name="ad_512" localSheetId="1">#REF!</definedName>
    <definedName name="ad_512" localSheetId="2">#REF!</definedName>
    <definedName name="ad_512" localSheetId="3">#REF!</definedName>
    <definedName name="ad_512" localSheetId="4">#REF!</definedName>
    <definedName name="ad_512" localSheetId="5">#REF!</definedName>
    <definedName name="ad_512" localSheetId="6">#REF!</definedName>
    <definedName name="ad_512" localSheetId="7">#REF!</definedName>
    <definedName name="ad_512" localSheetId="8">#REF!</definedName>
    <definedName name="ad_512" localSheetId="9">#REF!</definedName>
    <definedName name="ad_512" localSheetId="10">#REF!</definedName>
    <definedName name="ad_512" localSheetId="11">#REF!</definedName>
    <definedName name="ad_512" localSheetId="12">#REF!</definedName>
    <definedName name="ad_512" localSheetId="13">#REF!</definedName>
    <definedName name="ad_512" localSheetId="14">#REF!</definedName>
    <definedName name="ad_512" localSheetId="15">#REF!</definedName>
    <definedName name="ad_512" localSheetId="0">#REF!</definedName>
    <definedName name="ad_512">#REF!</definedName>
    <definedName name="ad_514" localSheetId="1">#REF!</definedName>
    <definedName name="ad_514" localSheetId="2">#REF!</definedName>
    <definedName name="ad_514" localSheetId="3">#REF!</definedName>
    <definedName name="ad_514" localSheetId="4">#REF!</definedName>
    <definedName name="ad_514" localSheetId="5">#REF!</definedName>
    <definedName name="ad_514" localSheetId="6">#REF!</definedName>
    <definedName name="ad_514" localSheetId="7">#REF!</definedName>
    <definedName name="ad_514" localSheetId="8">#REF!</definedName>
    <definedName name="ad_514" localSheetId="9">#REF!</definedName>
    <definedName name="ad_514" localSheetId="10">#REF!</definedName>
    <definedName name="ad_514" localSheetId="11">#REF!</definedName>
    <definedName name="ad_514" localSheetId="12">#REF!</definedName>
    <definedName name="ad_514" localSheetId="13">#REF!</definedName>
    <definedName name="ad_514" localSheetId="14">#REF!</definedName>
    <definedName name="ad_514" localSheetId="15">#REF!</definedName>
    <definedName name="ad_514" localSheetId="0">#REF!</definedName>
    <definedName name="ad_514">#REF!</definedName>
    <definedName name="ad_516" localSheetId="1">#REF!</definedName>
    <definedName name="ad_516" localSheetId="2">#REF!</definedName>
    <definedName name="ad_516" localSheetId="3">#REF!</definedName>
    <definedName name="ad_516" localSheetId="4">#REF!</definedName>
    <definedName name="ad_516" localSheetId="5">#REF!</definedName>
    <definedName name="ad_516" localSheetId="6">#REF!</definedName>
    <definedName name="ad_516" localSheetId="7">#REF!</definedName>
    <definedName name="ad_516" localSheetId="8">#REF!</definedName>
    <definedName name="ad_516" localSheetId="9">#REF!</definedName>
    <definedName name="ad_516" localSheetId="10">#REF!</definedName>
    <definedName name="ad_516" localSheetId="11">#REF!</definedName>
    <definedName name="ad_516" localSheetId="12">#REF!</definedName>
    <definedName name="ad_516" localSheetId="13">#REF!</definedName>
    <definedName name="ad_516" localSheetId="14">#REF!</definedName>
    <definedName name="ad_516" localSheetId="15">#REF!</definedName>
    <definedName name="ad_516" localSheetId="0">#REF!</definedName>
    <definedName name="ad_516">#REF!</definedName>
    <definedName name="ad_518" localSheetId="1">#REF!</definedName>
    <definedName name="ad_518" localSheetId="2">#REF!</definedName>
    <definedName name="ad_518" localSheetId="3">#REF!</definedName>
    <definedName name="ad_518" localSheetId="4">#REF!</definedName>
    <definedName name="ad_518" localSheetId="5">#REF!</definedName>
    <definedName name="ad_518" localSheetId="6">#REF!</definedName>
    <definedName name="ad_518" localSheetId="7">#REF!</definedName>
    <definedName name="ad_518" localSheetId="8">#REF!</definedName>
    <definedName name="ad_518" localSheetId="9">#REF!</definedName>
    <definedName name="ad_518" localSheetId="10">#REF!</definedName>
    <definedName name="ad_518" localSheetId="11">#REF!</definedName>
    <definedName name="ad_518" localSheetId="12">#REF!</definedName>
    <definedName name="ad_518" localSheetId="13">#REF!</definedName>
    <definedName name="ad_518" localSheetId="14">#REF!</definedName>
    <definedName name="ad_518" localSheetId="15">#REF!</definedName>
    <definedName name="ad_518" localSheetId="0">#REF!</definedName>
    <definedName name="ad_518">#REF!</definedName>
    <definedName name="ad_520" localSheetId="1">#REF!</definedName>
    <definedName name="ad_520" localSheetId="2">#REF!</definedName>
    <definedName name="ad_520" localSheetId="3">#REF!</definedName>
    <definedName name="ad_520" localSheetId="4">#REF!</definedName>
    <definedName name="ad_520" localSheetId="5">#REF!</definedName>
    <definedName name="ad_520" localSheetId="6">#REF!</definedName>
    <definedName name="ad_520" localSheetId="7">#REF!</definedName>
    <definedName name="ad_520" localSheetId="8">#REF!</definedName>
    <definedName name="ad_520" localSheetId="9">#REF!</definedName>
    <definedName name="ad_520" localSheetId="10">#REF!</definedName>
    <definedName name="ad_520" localSheetId="11">#REF!</definedName>
    <definedName name="ad_520" localSheetId="12">#REF!</definedName>
    <definedName name="ad_520" localSheetId="13">#REF!</definedName>
    <definedName name="ad_520" localSheetId="14">#REF!</definedName>
    <definedName name="ad_520" localSheetId="15">#REF!</definedName>
    <definedName name="ad_520" localSheetId="0">#REF!</definedName>
    <definedName name="ad_520">#REF!</definedName>
    <definedName name="ad_522" localSheetId="1">#REF!</definedName>
    <definedName name="ad_522" localSheetId="2">#REF!</definedName>
    <definedName name="ad_522" localSheetId="3">#REF!</definedName>
    <definedName name="ad_522" localSheetId="4">#REF!</definedName>
    <definedName name="ad_522" localSheetId="5">#REF!</definedName>
    <definedName name="ad_522" localSheetId="6">#REF!</definedName>
    <definedName name="ad_522" localSheetId="7">#REF!</definedName>
    <definedName name="ad_522" localSheetId="8">#REF!</definedName>
    <definedName name="ad_522" localSheetId="9">#REF!</definedName>
    <definedName name="ad_522" localSheetId="10">#REF!</definedName>
    <definedName name="ad_522" localSheetId="11">#REF!</definedName>
    <definedName name="ad_522" localSheetId="12">#REF!</definedName>
    <definedName name="ad_522" localSheetId="13">#REF!</definedName>
    <definedName name="ad_522" localSheetId="14">#REF!</definedName>
    <definedName name="ad_522" localSheetId="15">#REF!</definedName>
    <definedName name="ad_522" localSheetId="0">#REF!</definedName>
    <definedName name="ad_522">#REF!</definedName>
    <definedName name="ad_524" localSheetId="1">#REF!</definedName>
    <definedName name="ad_524" localSheetId="2">#REF!</definedName>
    <definedName name="ad_524" localSheetId="3">#REF!</definedName>
    <definedName name="ad_524" localSheetId="4">#REF!</definedName>
    <definedName name="ad_524" localSheetId="5">#REF!</definedName>
    <definedName name="ad_524" localSheetId="6">#REF!</definedName>
    <definedName name="ad_524" localSheetId="7">#REF!</definedName>
    <definedName name="ad_524" localSheetId="8">#REF!</definedName>
    <definedName name="ad_524" localSheetId="9">#REF!</definedName>
    <definedName name="ad_524" localSheetId="10">#REF!</definedName>
    <definedName name="ad_524" localSheetId="11">#REF!</definedName>
    <definedName name="ad_524" localSheetId="12">#REF!</definedName>
    <definedName name="ad_524" localSheetId="13">#REF!</definedName>
    <definedName name="ad_524" localSheetId="14">#REF!</definedName>
    <definedName name="ad_524" localSheetId="15">#REF!</definedName>
    <definedName name="ad_524" localSheetId="0">#REF!</definedName>
    <definedName name="ad_524">#REF!</definedName>
    <definedName name="ad_526" localSheetId="1">#REF!</definedName>
    <definedName name="ad_526" localSheetId="2">#REF!</definedName>
    <definedName name="ad_526" localSheetId="3">#REF!</definedName>
    <definedName name="ad_526" localSheetId="4">#REF!</definedName>
    <definedName name="ad_526" localSheetId="5">#REF!</definedName>
    <definedName name="ad_526" localSheetId="6">#REF!</definedName>
    <definedName name="ad_526" localSheetId="7">#REF!</definedName>
    <definedName name="ad_526" localSheetId="8">#REF!</definedName>
    <definedName name="ad_526" localSheetId="9">#REF!</definedName>
    <definedName name="ad_526" localSheetId="10">#REF!</definedName>
    <definedName name="ad_526" localSheetId="11">#REF!</definedName>
    <definedName name="ad_526" localSheetId="12">#REF!</definedName>
    <definedName name="ad_526" localSheetId="13">#REF!</definedName>
    <definedName name="ad_526" localSheetId="14">#REF!</definedName>
    <definedName name="ad_526" localSheetId="15">#REF!</definedName>
    <definedName name="ad_526" localSheetId="0">#REF!</definedName>
    <definedName name="ad_526">#REF!</definedName>
    <definedName name="ad_528" localSheetId="1">#REF!</definedName>
    <definedName name="ad_528" localSheetId="2">#REF!</definedName>
    <definedName name="ad_528" localSheetId="3">#REF!</definedName>
    <definedName name="ad_528" localSheetId="4">#REF!</definedName>
    <definedName name="ad_528" localSheetId="5">#REF!</definedName>
    <definedName name="ad_528" localSheetId="6">#REF!</definedName>
    <definedName name="ad_528" localSheetId="7">#REF!</definedName>
    <definedName name="ad_528" localSheetId="8">#REF!</definedName>
    <definedName name="ad_528" localSheetId="9">#REF!</definedName>
    <definedName name="ad_528" localSheetId="10">#REF!</definedName>
    <definedName name="ad_528" localSheetId="11">#REF!</definedName>
    <definedName name="ad_528" localSheetId="12">#REF!</definedName>
    <definedName name="ad_528" localSheetId="13">#REF!</definedName>
    <definedName name="ad_528" localSheetId="14">#REF!</definedName>
    <definedName name="ad_528" localSheetId="15">#REF!</definedName>
    <definedName name="ad_528" localSheetId="0">#REF!</definedName>
    <definedName name="ad_528">#REF!</definedName>
    <definedName name="ad_530" localSheetId="1">#REF!</definedName>
    <definedName name="ad_530" localSheetId="2">#REF!</definedName>
    <definedName name="ad_530" localSheetId="3">#REF!</definedName>
    <definedName name="ad_530" localSheetId="4">#REF!</definedName>
    <definedName name="ad_530" localSheetId="5">#REF!</definedName>
    <definedName name="ad_530" localSheetId="6">#REF!</definedName>
    <definedName name="ad_530" localSheetId="7">#REF!</definedName>
    <definedName name="ad_530" localSheetId="8">#REF!</definedName>
    <definedName name="ad_530" localSheetId="9">#REF!</definedName>
    <definedName name="ad_530" localSheetId="10">#REF!</definedName>
    <definedName name="ad_530" localSheetId="11">#REF!</definedName>
    <definedName name="ad_530" localSheetId="12">#REF!</definedName>
    <definedName name="ad_530" localSheetId="13">#REF!</definedName>
    <definedName name="ad_530" localSheetId="14">#REF!</definedName>
    <definedName name="ad_530" localSheetId="15">#REF!</definedName>
    <definedName name="ad_530" localSheetId="0">#REF!</definedName>
    <definedName name="ad_530">#REF!</definedName>
    <definedName name="ad_532" localSheetId="1">#REF!</definedName>
    <definedName name="ad_532" localSheetId="2">#REF!</definedName>
    <definedName name="ad_532" localSheetId="3">#REF!</definedName>
    <definedName name="ad_532" localSheetId="4">#REF!</definedName>
    <definedName name="ad_532" localSheetId="5">#REF!</definedName>
    <definedName name="ad_532" localSheetId="6">#REF!</definedName>
    <definedName name="ad_532" localSheetId="7">#REF!</definedName>
    <definedName name="ad_532" localSheetId="8">#REF!</definedName>
    <definedName name="ad_532" localSheetId="9">#REF!</definedName>
    <definedName name="ad_532" localSheetId="10">#REF!</definedName>
    <definedName name="ad_532" localSheetId="11">#REF!</definedName>
    <definedName name="ad_532" localSheetId="12">#REF!</definedName>
    <definedName name="ad_532" localSheetId="13">#REF!</definedName>
    <definedName name="ad_532" localSheetId="14">#REF!</definedName>
    <definedName name="ad_532" localSheetId="15">#REF!</definedName>
    <definedName name="ad_532" localSheetId="0">#REF!</definedName>
    <definedName name="ad_532">#REF!</definedName>
    <definedName name="ad_534" localSheetId="1">#REF!</definedName>
    <definedName name="ad_534" localSheetId="2">#REF!</definedName>
    <definedName name="ad_534" localSheetId="3">#REF!</definedName>
    <definedName name="ad_534" localSheetId="4">#REF!</definedName>
    <definedName name="ad_534" localSheetId="5">#REF!</definedName>
    <definedName name="ad_534" localSheetId="6">#REF!</definedName>
    <definedName name="ad_534" localSheetId="7">#REF!</definedName>
    <definedName name="ad_534" localSheetId="8">#REF!</definedName>
    <definedName name="ad_534" localSheetId="9">#REF!</definedName>
    <definedName name="ad_534" localSheetId="10">#REF!</definedName>
    <definedName name="ad_534" localSheetId="11">#REF!</definedName>
    <definedName name="ad_534" localSheetId="12">#REF!</definedName>
    <definedName name="ad_534" localSheetId="13">#REF!</definedName>
    <definedName name="ad_534" localSheetId="14">#REF!</definedName>
    <definedName name="ad_534" localSheetId="15">#REF!</definedName>
    <definedName name="ad_534" localSheetId="0">#REF!</definedName>
    <definedName name="ad_534">#REF!</definedName>
    <definedName name="ad_536" localSheetId="1">#REF!</definedName>
    <definedName name="ad_536" localSheetId="2">#REF!</definedName>
    <definedName name="ad_536" localSheetId="3">#REF!</definedName>
    <definedName name="ad_536" localSheetId="4">#REF!</definedName>
    <definedName name="ad_536" localSheetId="5">#REF!</definedName>
    <definedName name="ad_536" localSheetId="6">#REF!</definedName>
    <definedName name="ad_536" localSheetId="7">#REF!</definedName>
    <definedName name="ad_536" localSheetId="8">#REF!</definedName>
    <definedName name="ad_536" localSheetId="9">#REF!</definedName>
    <definedName name="ad_536" localSheetId="10">#REF!</definedName>
    <definedName name="ad_536" localSheetId="11">#REF!</definedName>
    <definedName name="ad_536" localSheetId="12">#REF!</definedName>
    <definedName name="ad_536" localSheetId="13">#REF!</definedName>
    <definedName name="ad_536" localSheetId="14">#REF!</definedName>
    <definedName name="ad_536" localSheetId="15">#REF!</definedName>
    <definedName name="ad_536" localSheetId="0">#REF!</definedName>
    <definedName name="ad_536">#REF!</definedName>
    <definedName name="ad_538" localSheetId="1">#REF!</definedName>
    <definedName name="ad_538" localSheetId="2">#REF!</definedName>
    <definedName name="ad_538" localSheetId="3">#REF!</definedName>
    <definedName name="ad_538" localSheetId="4">#REF!</definedName>
    <definedName name="ad_538" localSheetId="5">#REF!</definedName>
    <definedName name="ad_538" localSheetId="6">#REF!</definedName>
    <definedName name="ad_538" localSheetId="7">#REF!</definedName>
    <definedName name="ad_538" localSheetId="8">#REF!</definedName>
    <definedName name="ad_538" localSheetId="9">#REF!</definedName>
    <definedName name="ad_538" localSheetId="10">#REF!</definedName>
    <definedName name="ad_538" localSheetId="11">#REF!</definedName>
    <definedName name="ad_538" localSheetId="12">#REF!</definedName>
    <definedName name="ad_538" localSheetId="13">#REF!</definedName>
    <definedName name="ad_538" localSheetId="14">#REF!</definedName>
    <definedName name="ad_538" localSheetId="15">#REF!</definedName>
    <definedName name="ad_538" localSheetId="0">#REF!</definedName>
    <definedName name="ad_538">#REF!</definedName>
    <definedName name="ad_540" localSheetId="1">#REF!</definedName>
    <definedName name="ad_540" localSheetId="2">#REF!</definedName>
    <definedName name="ad_540" localSheetId="3">#REF!</definedName>
    <definedName name="ad_540" localSheetId="4">#REF!</definedName>
    <definedName name="ad_540" localSheetId="5">#REF!</definedName>
    <definedName name="ad_540" localSheetId="6">#REF!</definedName>
    <definedName name="ad_540" localSheetId="7">#REF!</definedName>
    <definedName name="ad_540" localSheetId="8">#REF!</definedName>
    <definedName name="ad_540" localSheetId="9">#REF!</definedName>
    <definedName name="ad_540" localSheetId="10">#REF!</definedName>
    <definedName name="ad_540" localSheetId="11">#REF!</definedName>
    <definedName name="ad_540" localSheetId="12">#REF!</definedName>
    <definedName name="ad_540" localSheetId="13">#REF!</definedName>
    <definedName name="ad_540" localSheetId="14">#REF!</definedName>
    <definedName name="ad_540" localSheetId="15">#REF!</definedName>
    <definedName name="ad_540" localSheetId="0">#REF!</definedName>
    <definedName name="ad_540">#REF!</definedName>
    <definedName name="ad_542" localSheetId="1">#REF!</definedName>
    <definedName name="ad_542" localSheetId="2">#REF!</definedName>
    <definedName name="ad_542" localSheetId="3">#REF!</definedName>
    <definedName name="ad_542" localSheetId="4">#REF!</definedName>
    <definedName name="ad_542" localSheetId="5">#REF!</definedName>
    <definedName name="ad_542" localSheetId="6">#REF!</definedName>
    <definedName name="ad_542" localSheetId="7">#REF!</definedName>
    <definedName name="ad_542" localSheetId="8">#REF!</definedName>
    <definedName name="ad_542" localSheetId="9">#REF!</definedName>
    <definedName name="ad_542" localSheetId="10">#REF!</definedName>
    <definedName name="ad_542" localSheetId="11">#REF!</definedName>
    <definedName name="ad_542" localSheetId="12">#REF!</definedName>
    <definedName name="ad_542" localSheetId="13">#REF!</definedName>
    <definedName name="ad_542" localSheetId="14">#REF!</definedName>
    <definedName name="ad_542" localSheetId="15">#REF!</definedName>
    <definedName name="ad_542" localSheetId="0">#REF!</definedName>
    <definedName name="ad_542">#REF!</definedName>
    <definedName name="ad_544" localSheetId="1">#REF!</definedName>
    <definedName name="ad_544" localSheetId="2">#REF!</definedName>
    <definedName name="ad_544" localSheetId="3">#REF!</definedName>
    <definedName name="ad_544" localSheetId="4">#REF!</definedName>
    <definedName name="ad_544" localSheetId="5">#REF!</definedName>
    <definedName name="ad_544" localSheetId="6">#REF!</definedName>
    <definedName name="ad_544" localSheetId="7">#REF!</definedName>
    <definedName name="ad_544" localSheetId="8">#REF!</definedName>
    <definedName name="ad_544" localSheetId="9">#REF!</definedName>
    <definedName name="ad_544" localSheetId="10">#REF!</definedName>
    <definedName name="ad_544" localSheetId="11">#REF!</definedName>
    <definedName name="ad_544" localSheetId="12">#REF!</definedName>
    <definedName name="ad_544" localSheetId="13">#REF!</definedName>
    <definedName name="ad_544" localSheetId="14">#REF!</definedName>
    <definedName name="ad_544" localSheetId="15">#REF!</definedName>
    <definedName name="ad_544" localSheetId="0">#REF!</definedName>
    <definedName name="ad_544">#REF!</definedName>
    <definedName name="ad_545" localSheetId="1">#REF!</definedName>
    <definedName name="ad_545" localSheetId="2">#REF!</definedName>
    <definedName name="ad_545" localSheetId="3">#REF!</definedName>
    <definedName name="ad_545" localSheetId="4">#REF!</definedName>
    <definedName name="ad_545" localSheetId="5">#REF!</definedName>
    <definedName name="ad_545" localSheetId="6">#REF!</definedName>
    <definedName name="ad_545" localSheetId="7">#REF!</definedName>
    <definedName name="ad_545" localSheetId="8">#REF!</definedName>
    <definedName name="ad_545" localSheetId="9">#REF!</definedName>
    <definedName name="ad_545" localSheetId="10">#REF!</definedName>
    <definedName name="ad_545" localSheetId="11">#REF!</definedName>
    <definedName name="ad_545" localSheetId="12">#REF!</definedName>
    <definedName name="ad_545" localSheetId="13">#REF!</definedName>
    <definedName name="ad_545" localSheetId="14">#REF!</definedName>
    <definedName name="ad_545" localSheetId="15">#REF!</definedName>
    <definedName name="ad_545" localSheetId="0">#REF!</definedName>
    <definedName name="ad_545">#REF!</definedName>
    <definedName name="ad_546" localSheetId="1">#REF!</definedName>
    <definedName name="ad_546" localSheetId="2">#REF!</definedName>
    <definedName name="ad_546" localSheetId="3">#REF!</definedName>
    <definedName name="ad_546" localSheetId="4">#REF!</definedName>
    <definedName name="ad_546" localSheetId="5">#REF!</definedName>
    <definedName name="ad_546" localSheetId="6">#REF!</definedName>
    <definedName name="ad_546" localSheetId="7">#REF!</definedName>
    <definedName name="ad_546" localSheetId="8">#REF!</definedName>
    <definedName name="ad_546" localSheetId="9">#REF!</definedName>
    <definedName name="ad_546" localSheetId="10">#REF!</definedName>
    <definedName name="ad_546" localSheetId="11">#REF!</definedName>
    <definedName name="ad_546" localSheetId="12">#REF!</definedName>
    <definedName name="ad_546" localSheetId="13">#REF!</definedName>
    <definedName name="ad_546" localSheetId="14">#REF!</definedName>
    <definedName name="ad_546" localSheetId="15">#REF!</definedName>
    <definedName name="ad_546" localSheetId="0">#REF!</definedName>
    <definedName name="ad_546">#REF!</definedName>
    <definedName name="ad_548" localSheetId="1">#REF!</definedName>
    <definedName name="ad_548" localSheetId="2">#REF!</definedName>
    <definedName name="ad_548" localSheetId="3">#REF!</definedName>
    <definedName name="ad_548" localSheetId="4">#REF!</definedName>
    <definedName name="ad_548" localSheetId="5">#REF!</definedName>
    <definedName name="ad_548" localSheetId="6">#REF!</definedName>
    <definedName name="ad_548" localSheetId="7">#REF!</definedName>
    <definedName name="ad_548" localSheetId="8">#REF!</definedName>
    <definedName name="ad_548" localSheetId="9">#REF!</definedName>
    <definedName name="ad_548" localSheetId="10">#REF!</definedName>
    <definedName name="ad_548" localSheetId="11">#REF!</definedName>
    <definedName name="ad_548" localSheetId="12">#REF!</definedName>
    <definedName name="ad_548" localSheetId="13">#REF!</definedName>
    <definedName name="ad_548" localSheetId="14">#REF!</definedName>
    <definedName name="ad_548" localSheetId="15">#REF!</definedName>
    <definedName name="ad_548" localSheetId="0">#REF!</definedName>
    <definedName name="ad_548">#REF!</definedName>
    <definedName name="ad_550" localSheetId="1">#REF!</definedName>
    <definedName name="ad_550" localSheetId="2">#REF!</definedName>
    <definedName name="ad_550" localSheetId="3">#REF!</definedName>
    <definedName name="ad_550" localSheetId="4">#REF!</definedName>
    <definedName name="ad_550" localSheetId="5">#REF!</definedName>
    <definedName name="ad_550" localSheetId="6">#REF!</definedName>
    <definedName name="ad_550" localSheetId="7">#REF!</definedName>
    <definedName name="ad_550" localSheetId="8">#REF!</definedName>
    <definedName name="ad_550" localSheetId="9">#REF!</definedName>
    <definedName name="ad_550" localSheetId="10">#REF!</definedName>
    <definedName name="ad_550" localSheetId="11">#REF!</definedName>
    <definedName name="ad_550" localSheetId="12">#REF!</definedName>
    <definedName name="ad_550" localSheetId="13">#REF!</definedName>
    <definedName name="ad_550" localSheetId="14">#REF!</definedName>
    <definedName name="ad_550" localSheetId="15">#REF!</definedName>
    <definedName name="ad_550" localSheetId="0">#REF!</definedName>
    <definedName name="ad_550">#REF!</definedName>
    <definedName name="ad_552" localSheetId="1">#REF!</definedName>
    <definedName name="ad_552" localSheetId="2">#REF!</definedName>
    <definedName name="ad_552" localSheetId="3">#REF!</definedName>
    <definedName name="ad_552" localSheetId="4">#REF!</definedName>
    <definedName name="ad_552" localSheetId="5">#REF!</definedName>
    <definedName name="ad_552" localSheetId="6">#REF!</definedName>
    <definedName name="ad_552" localSheetId="7">#REF!</definedName>
    <definedName name="ad_552" localSheetId="8">#REF!</definedName>
    <definedName name="ad_552" localSheetId="9">#REF!</definedName>
    <definedName name="ad_552" localSheetId="10">#REF!</definedName>
    <definedName name="ad_552" localSheetId="11">#REF!</definedName>
    <definedName name="ad_552" localSheetId="12">#REF!</definedName>
    <definedName name="ad_552" localSheetId="13">#REF!</definedName>
    <definedName name="ad_552" localSheetId="14">#REF!</definedName>
    <definedName name="ad_552" localSheetId="15">#REF!</definedName>
    <definedName name="ad_552" localSheetId="0">#REF!</definedName>
    <definedName name="ad_552">#REF!</definedName>
    <definedName name="component">#REF!</definedName>
    <definedName name="CompType" localSheetId="1">#REF!</definedName>
    <definedName name="CompType" localSheetId="2">#REF!</definedName>
    <definedName name="CompType" localSheetId="3">#REF!</definedName>
    <definedName name="CompType" localSheetId="4">#REF!</definedName>
    <definedName name="CompType" localSheetId="5">#REF!</definedName>
    <definedName name="CompType" localSheetId="6">#REF!</definedName>
    <definedName name="CompType" localSheetId="7">#REF!</definedName>
    <definedName name="CompType" localSheetId="8">#REF!</definedName>
    <definedName name="CompType" localSheetId="9">#REF!</definedName>
    <definedName name="CompType" localSheetId="10">#REF!</definedName>
    <definedName name="CompType" localSheetId="11">#REF!</definedName>
    <definedName name="CompType" localSheetId="12">#REF!</definedName>
    <definedName name="CompType" localSheetId="13">#REF!</definedName>
    <definedName name="CompType" localSheetId="14">#REF!</definedName>
    <definedName name="CompType" localSheetId="15">#REF!</definedName>
    <definedName name="CompType" localSheetId="0">#REF!</definedName>
    <definedName name="CompType">#REF!</definedName>
    <definedName name="counter" localSheetId="1">#REF!</definedName>
    <definedName name="counter" localSheetId="2">#REF!</definedName>
    <definedName name="counter" localSheetId="3">#REF!</definedName>
    <definedName name="counter" localSheetId="4">#REF!</definedName>
    <definedName name="counter" localSheetId="5">#REF!</definedName>
    <definedName name="counter" localSheetId="6">#REF!</definedName>
    <definedName name="counter" localSheetId="7">#REF!</definedName>
    <definedName name="counter" localSheetId="8">#REF!</definedName>
    <definedName name="counter" localSheetId="9">#REF!</definedName>
    <definedName name="counter" localSheetId="10">#REF!</definedName>
    <definedName name="counter" localSheetId="11">#REF!</definedName>
    <definedName name="counter" localSheetId="12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>#REF!</definedName>
    <definedName name="counter1" localSheetId="1">#REF!</definedName>
    <definedName name="counter1" localSheetId="2">#REF!</definedName>
    <definedName name="counter1" localSheetId="3">#REF!</definedName>
    <definedName name="counter1" localSheetId="4">#REF!</definedName>
    <definedName name="counter1" localSheetId="5">#REF!</definedName>
    <definedName name="counter1" localSheetId="6">#REF!</definedName>
    <definedName name="counter1" localSheetId="7">#REF!</definedName>
    <definedName name="counter1" localSheetId="8">#REF!</definedName>
    <definedName name="counter1" localSheetId="9">#REF!</definedName>
    <definedName name="counter1" localSheetId="10">#REF!</definedName>
    <definedName name="counter1" localSheetId="11">#REF!</definedName>
    <definedName name="counter1" localSheetId="12">#REF!</definedName>
    <definedName name="counter1" localSheetId="13">#REF!</definedName>
    <definedName name="counter1" localSheetId="14">#REF!</definedName>
    <definedName name="counter1" localSheetId="15">#REF!</definedName>
    <definedName name="counter1" localSheetId="0">#REF!</definedName>
    <definedName name="counter1">#REF!</definedName>
    <definedName name="counter2" localSheetId="1">#REF!</definedName>
    <definedName name="counter2" localSheetId="2">#REF!</definedName>
    <definedName name="counter2" localSheetId="3">#REF!</definedName>
    <definedName name="counter2" localSheetId="4">#REF!</definedName>
    <definedName name="counter2" localSheetId="5">#REF!</definedName>
    <definedName name="counter2" localSheetId="6">#REF!</definedName>
    <definedName name="counter2" localSheetId="7">#REF!</definedName>
    <definedName name="counter2" localSheetId="8">#REF!</definedName>
    <definedName name="counter2" localSheetId="9">#REF!</definedName>
    <definedName name="counter2" localSheetId="10">#REF!</definedName>
    <definedName name="counter2" localSheetId="11">#REF!</definedName>
    <definedName name="counter2" localSheetId="12">#REF!</definedName>
    <definedName name="counter2" localSheetId="13">#REF!</definedName>
    <definedName name="counter2" localSheetId="14">#REF!</definedName>
    <definedName name="counter2" localSheetId="15">#REF!</definedName>
    <definedName name="counter2" localSheetId="0">#REF!</definedName>
    <definedName name="counter2">#REF!</definedName>
    <definedName name="counter3" localSheetId="1">#REF!</definedName>
    <definedName name="counter3" localSheetId="2">#REF!</definedName>
    <definedName name="counter3" localSheetId="3">#REF!</definedName>
    <definedName name="counter3" localSheetId="4">#REF!</definedName>
    <definedName name="counter3" localSheetId="5">#REF!</definedName>
    <definedName name="counter3" localSheetId="6">#REF!</definedName>
    <definedName name="counter3" localSheetId="7">#REF!</definedName>
    <definedName name="counter3" localSheetId="8">#REF!</definedName>
    <definedName name="counter3" localSheetId="9">#REF!</definedName>
    <definedName name="counter3" localSheetId="10">#REF!</definedName>
    <definedName name="counter3" localSheetId="11">#REF!</definedName>
    <definedName name="counter3" localSheetId="12">#REF!</definedName>
    <definedName name="counter3" localSheetId="13">#REF!</definedName>
    <definedName name="counter3" localSheetId="14">#REF!</definedName>
    <definedName name="counter3" localSheetId="15">#REF!</definedName>
    <definedName name="counter3" localSheetId="0">#REF!</definedName>
    <definedName name="counter3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>#REF!</definedName>
    <definedName name="DATA1">#REF!</definedName>
    <definedName name="DataBir19">#REF!</definedName>
    <definedName name="DataBir20">#REF!</definedName>
    <definedName name="DataBir22">#REF!</definedName>
    <definedName name="ImmsData">#REF!</definedName>
    <definedName name="Indicators" localSheetId="1">#REF!</definedName>
    <definedName name="Indicators" localSheetId="2">#REF!</definedName>
    <definedName name="Indicators" localSheetId="3">#REF!</definedName>
    <definedName name="Indicators" localSheetId="4">#REF!</definedName>
    <definedName name="Indicators" localSheetId="5">#REF!</definedName>
    <definedName name="Indicators" localSheetId="6">#REF!</definedName>
    <definedName name="Indicators" localSheetId="7">#REF!</definedName>
    <definedName name="Indicators" localSheetId="8">#REF!</definedName>
    <definedName name="Indicators" localSheetId="9">#REF!</definedName>
    <definedName name="Indicators" localSheetId="10">#REF!</definedName>
    <definedName name="Indicators" localSheetId="11">#REF!</definedName>
    <definedName name="Indicators" localSheetId="12">#REF!</definedName>
    <definedName name="Indicators" localSheetId="13">#REF!</definedName>
    <definedName name="Indicators" localSheetId="14">#REF!</definedName>
    <definedName name="Indicators" localSheetId="15">#REF!</definedName>
    <definedName name="Indicators" localSheetId="0">#REF!</definedName>
    <definedName name="Indicators">#REF!</definedName>
    <definedName name="LAOrder2">#REF!</definedName>
    <definedName name="LkpL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 localSheetId="1">#REF!</definedName>
    <definedName name="Page17" localSheetId="2">#REF!</definedName>
    <definedName name="Page17" localSheetId="3">#REF!</definedName>
    <definedName name="Page17" localSheetId="4">#REF!</definedName>
    <definedName name="Page17" localSheetId="5">#REF!</definedName>
    <definedName name="Page17" localSheetId="6">#REF!</definedName>
    <definedName name="Page17" localSheetId="7">#REF!</definedName>
    <definedName name="Page17" localSheetId="8">#REF!</definedName>
    <definedName name="Page17" localSheetId="9">#REF!</definedName>
    <definedName name="Page17" localSheetId="10">#REF!</definedName>
    <definedName name="Page17" localSheetId="11">#REF!</definedName>
    <definedName name="Page17" localSheetId="12">#REF!</definedName>
    <definedName name="Page17" localSheetId="13">#REF!</definedName>
    <definedName name="Page17" localSheetId="14">#REF!</definedName>
    <definedName name="Page17" localSheetId="15">#REF!</definedName>
    <definedName name="Page17" localSheetId="0">#REF!</definedName>
    <definedName name="Page17">#REF!</definedName>
    <definedName name="Page18" localSheetId="1">#REF!</definedName>
    <definedName name="Page18" localSheetId="2">#REF!</definedName>
    <definedName name="Page18" localSheetId="3">#REF!</definedName>
    <definedName name="Page18" localSheetId="4">#REF!</definedName>
    <definedName name="Page18" localSheetId="5">#REF!</definedName>
    <definedName name="Page18" localSheetId="6">#REF!</definedName>
    <definedName name="Page18" localSheetId="7">#REF!</definedName>
    <definedName name="Page18" localSheetId="8">#REF!</definedName>
    <definedName name="Page18" localSheetId="9">#REF!</definedName>
    <definedName name="Page18" localSheetId="10">#REF!</definedName>
    <definedName name="Page18" localSheetId="11">#REF!</definedName>
    <definedName name="Page18" localSheetId="12">#REF!</definedName>
    <definedName name="Page18" localSheetId="13">#REF!</definedName>
    <definedName name="Page18" localSheetId="14">#REF!</definedName>
    <definedName name="Page18" localSheetId="15">#REF!</definedName>
    <definedName name="Page18" localSheetId="0">#REF!</definedName>
    <definedName name="Page18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LASCData">#REF!</definedName>
    <definedName name="UA">#REF!</definedName>
    <definedName name="UA_512" localSheetId="1">#REF!</definedName>
    <definedName name="UA_512" localSheetId="2">#REF!</definedName>
    <definedName name="UA_512" localSheetId="3">#REF!</definedName>
    <definedName name="UA_512" localSheetId="4">#REF!</definedName>
    <definedName name="UA_512" localSheetId="5">#REF!</definedName>
    <definedName name="UA_512" localSheetId="6">#REF!</definedName>
    <definedName name="UA_512" localSheetId="7">#REF!</definedName>
    <definedName name="UA_512" localSheetId="8">#REF!</definedName>
    <definedName name="UA_512" localSheetId="9">#REF!</definedName>
    <definedName name="UA_512" localSheetId="10">#REF!</definedName>
    <definedName name="UA_512" localSheetId="11">#REF!</definedName>
    <definedName name="UA_512" localSheetId="12">#REF!</definedName>
    <definedName name="UA_512" localSheetId="13">#REF!</definedName>
    <definedName name="UA_512" localSheetId="14">#REF!</definedName>
    <definedName name="UA_512" localSheetId="15">#REF!</definedName>
    <definedName name="UA_512" localSheetId="0">#REF!</definedName>
    <definedName name="UA_512">#REF!</definedName>
    <definedName name="UA_514" localSheetId="1">#REF!</definedName>
    <definedName name="UA_514" localSheetId="2">#REF!</definedName>
    <definedName name="UA_514" localSheetId="3">#REF!</definedName>
    <definedName name="UA_514" localSheetId="4">#REF!</definedName>
    <definedName name="UA_514" localSheetId="5">#REF!</definedName>
    <definedName name="UA_514" localSheetId="6">#REF!</definedName>
    <definedName name="UA_514" localSheetId="7">#REF!</definedName>
    <definedName name="UA_514" localSheetId="8">#REF!</definedName>
    <definedName name="UA_514" localSheetId="9">#REF!</definedName>
    <definedName name="UA_514" localSheetId="10">#REF!</definedName>
    <definedName name="UA_514" localSheetId="11">#REF!</definedName>
    <definedName name="UA_514" localSheetId="12">#REF!</definedName>
    <definedName name="UA_514" localSheetId="13">#REF!</definedName>
    <definedName name="UA_514" localSheetId="14">#REF!</definedName>
    <definedName name="UA_514" localSheetId="15">#REF!</definedName>
    <definedName name="UA_514" localSheetId="0">#REF!</definedName>
    <definedName name="UA_514">#REF!</definedName>
    <definedName name="UA_516" localSheetId="1">#REF!</definedName>
    <definedName name="UA_516" localSheetId="2">#REF!</definedName>
    <definedName name="UA_516" localSheetId="3">#REF!</definedName>
    <definedName name="UA_516" localSheetId="4">#REF!</definedName>
    <definedName name="UA_516" localSheetId="5">#REF!</definedName>
    <definedName name="UA_516" localSheetId="6">#REF!</definedName>
    <definedName name="UA_516" localSheetId="7">#REF!</definedName>
    <definedName name="UA_516" localSheetId="8">#REF!</definedName>
    <definedName name="UA_516" localSheetId="9">#REF!</definedName>
    <definedName name="UA_516" localSheetId="10">#REF!</definedName>
    <definedName name="UA_516" localSheetId="11">#REF!</definedName>
    <definedName name="UA_516" localSheetId="12">#REF!</definedName>
    <definedName name="UA_516" localSheetId="13">#REF!</definedName>
    <definedName name="UA_516" localSheetId="14">#REF!</definedName>
    <definedName name="UA_516" localSheetId="15">#REF!</definedName>
    <definedName name="UA_516" localSheetId="0">#REF!</definedName>
    <definedName name="UA_516">#REF!</definedName>
    <definedName name="UA_518" localSheetId="1">#REF!</definedName>
    <definedName name="UA_518" localSheetId="2">#REF!</definedName>
    <definedName name="UA_518" localSheetId="3">#REF!</definedName>
    <definedName name="UA_518" localSheetId="4">#REF!</definedName>
    <definedName name="UA_518" localSheetId="5">#REF!</definedName>
    <definedName name="UA_518" localSheetId="6">#REF!</definedName>
    <definedName name="UA_518" localSheetId="7">#REF!</definedName>
    <definedName name="UA_518" localSheetId="8">#REF!</definedName>
    <definedName name="UA_518" localSheetId="9">#REF!</definedName>
    <definedName name="UA_518" localSheetId="10">#REF!</definedName>
    <definedName name="UA_518" localSheetId="11">#REF!</definedName>
    <definedName name="UA_518" localSheetId="12">#REF!</definedName>
    <definedName name="UA_518" localSheetId="13">#REF!</definedName>
    <definedName name="UA_518" localSheetId="14">#REF!</definedName>
    <definedName name="UA_518" localSheetId="15">#REF!</definedName>
    <definedName name="UA_518" localSheetId="0">#REF!</definedName>
    <definedName name="UA_518">#REF!</definedName>
    <definedName name="UA_520" localSheetId="1">#REF!</definedName>
    <definedName name="UA_520" localSheetId="2">#REF!</definedName>
    <definedName name="UA_520" localSheetId="3">#REF!</definedName>
    <definedName name="UA_520" localSheetId="4">#REF!</definedName>
    <definedName name="UA_520" localSheetId="5">#REF!</definedName>
    <definedName name="UA_520" localSheetId="6">#REF!</definedName>
    <definedName name="UA_520" localSheetId="7">#REF!</definedName>
    <definedName name="UA_520" localSheetId="8">#REF!</definedName>
    <definedName name="UA_520" localSheetId="9">#REF!</definedName>
    <definedName name="UA_520" localSheetId="10">#REF!</definedName>
    <definedName name="UA_520" localSheetId="11">#REF!</definedName>
    <definedName name="UA_520" localSheetId="12">#REF!</definedName>
    <definedName name="UA_520" localSheetId="13">#REF!</definedName>
    <definedName name="UA_520" localSheetId="14">#REF!</definedName>
    <definedName name="UA_520" localSheetId="15">#REF!</definedName>
    <definedName name="UA_520" localSheetId="0">#REF!</definedName>
    <definedName name="UA_520">#REF!</definedName>
    <definedName name="UA_522" localSheetId="1">#REF!</definedName>
    <definedName name="UA_522" localSheetId="2">#REF!</definedName>
    <definedName name="UA_522" localSheetId="3">#REF!</definedName>
    <definedName name="UA_522" localSheetId="4">#REF!</definedName>
    <definedName name="UA_522" localSheetId="5">#REF!</definedName>
    <definedName name="UA_522" localSheetId="6">#REF!</definedName>
    <definedName name="UA_522" localSheetId="7">#REF!</definedName>
    <definedName name="UA_522" localSheetId="8">#REF!</definedName>
    <definedName name="UA_522" localSheetId="9">#REF!</definedName>
    <definedName name="UA_522" localSheetId="10">#REF!</definedName>
    <definedName name="UA_522" localSheetId="11">#REF!</definedName>
    <definedName name="UA_522" localSheetId="12">#REF!</definedName>
    <definedName name="UA_522" localSheetId="13">#REF!</definedName>
    <definedName name="UA_522" localSheetId="14">#REF!</definedName>
    <definedName name="UA_522" localSheetId="15">#REF!</definedName>
    <definedName name="UA_522" localSheetId="0">#REF!</definedName>
    <definedName name="UA_522">#REF!</definedName>
    <definedName name="UA_524" localSheetId="1">#REF!</definedName>
    <definedName name="UA_524" localSheetId="2">#REF!</definedName>
    <definedName name="UA_524" localSheetId="3">#REF!</definedName>
    <definedName name="UA_524" localSheetId="4">#REF!</definedName>
    <definedName name="UA_524" localSheetId="5">#REF!</definedName>
    <definedName name="UA_524" localSheetId="6">#REF!</definedName>
    <definedName name="UA_524" localSheetId="7">#REF!</definedName>
    <definedName name="UA_524" localSheetId="8">#REF!</definedName>
    <definedName name="UA_524" localSheetId="9">#REF!</definedName>
    <definedName name="UA_524" localSheetId="10">#REF!</definedName>
    <definedName name="UA_524" localSheetId="11">#REF!</definedName>
    <definedName name="UA_524" localSheetId="12">#REF!</definedName>
    <definedName name="UA_524" localSheetId="13">#REF!</definedName>
    <definedName name="UA_524" localSheetId="14">#REF!</definedName>
    <definedName name="UA_524" localSheetId="15">#REF!</definedName>
    <definedName name="UA_524" localSheetId="0">#REF!</definedName>
    <definedName name="UA_524">#REF!</definedName>
    <definedName name="UA_526" localSheetId="1">#REF!</definedName>
    <definedName name="UA_526" localSheetId="2">#REF!</definedName>
    <definedName name="UA_526" localSheetId="3">#REF!</definedName>
    <definedName name="UA_526" localSheetId="4">#REF!</definedName>
    <definedName name="UA_526" localSheetId="5">#REF!</definedName>
    <definedName name="UA_526" localSheetId="6">#REF!</definedName>
    <definedName name="UA_526" localSheetId="7">#REF!</definedName>
    <definedName name="UA_526" localSheetId="8">#REF!</definedName>
    <definedName name="UA_526" localSheetId="9">#REF!</definedName>
    <definedName name="UA_526" localSheetId="10">#REF!</definedName>
    <definedName name="UA_526" localSheetId="11">#REF!</definedName>
    <definedName name="UA_526" localSheetId="12">#REF!</definedName>
    <definedName name="UA_526" localSheetId="13">#REF!</definedName>
    <definedName name="UA_526" localSheetId="14">#REF!</definedName>
    <definedName name="UA_526" localSheetId="15">#REF!</definedName>
    <definedName name="UA_526" localSheetId="0">#REF!</definedName>
    <definedName name="UA_526">#REF!</definedName>
    <definedName name="UA_528" localSheetId="1">#REF!</definedName>
    <definedName name="UA_528" localSheetId="2">#REF!</definedName>
    <definedName name="UA_528" localSheetId="3">#REF!</definedName>
    <definedName name="UA_528" localSheetId="4">#REF!</definedName>
    <definedName name="UA_528" localSheetId="5">#REF!</definedName>
    <definedName name="UA_528" localSheetId="6">#REF!</definedName>
    <definedName name="UA_528" localSheetId="7">#REF!</definedName>
    <definedName name="UA_528" localSheetId="8">#REF!</definedName>
    <definedName name="UA_528" localSheetId="9">#REF!</definedName>
    <definedName name="UA_528" localSheetId="10">#REF!</definedName>
    <definedName name="UA_528" localSheetId="11">#REF!</definedName>
    <definedName name="UA_528" localSheetId="12">#REF!</definedName>
    <definedName name="UA_528" localSheetId="13">#REF!</definedName>
    <definedName name="UA_528" localSheetId="14">#REF!</definedName>
    <definedName name="UA_528" localSheetId="15">#REF!</definedName>
    <definedName name="UA_528" localSheetId="0">#REF!</definedName>
    <definedName name="UA_528">#REF!</definedName>
    <definedName name="UA_530" localSheetId="1">#REF!</definedName>
    <definedName name="UA_530" localSheetId="2">#REF!</definedName>
    <definedName name="UA_530" localSheetId="3">#REF!</definedName>
    <definedName name="UA_530" localSheetId="4">#REF!</definedName>
    <definedName name="UA_530" localSheetId="5">#REF!</definedName>
    <definedName name="UA_530" localSheetId="6">#REF!</definedName>
    <definedName name="UA_530" localSheetId="7">#REF!</definedName>
    <definedName name="UA_530" localSheetId="8">#REF!</definedName>
    <definedName name="UA_530" localSheetId="9">#REF!</definedName>
    <definedName name="UA_530" localSheetId="10">#REF!</definedName>
    <definedName name="UA_530" localSheetId="11">#REF!</definedName>
    <definedName name="UA_530" localSheetId="12">#REF!</definedName>
    <definedName name="UA_530" localSheetId="13">#REF!</definedName>
    <definedName name="UA_530" localSheetId="14">#REF!</definedName>
    <definedName name="UA_530" localSheetId="15">#REF!</definedName>
    <definedName name="UA_530" localSheetId="0">#REF!</definedName>
    <definedName name="UA_530">#REF!</definedName>
    <definedName name="UA_532" localSheetId="1">#REF!</definedName>
    <definedName name="UA_532" localSheetId="2">#REF!</definedName>
    <definedName name="UA_532" localSheetId="3">#REF!</definedName>
    <definedName name="UA_532" localSheetId="4">#REF!</definedName>
    <definedName name="UA_532" localSheetId="5">#REF!</definedName>
    <definedName name="UA_532" localSheetId="6">#REF!</definedName>
    <definedName name="UA_532" localSheetId="7">#REF!</definedName>
    <definedName name="UA_532" localSheetId="8">#REF!</definedName>
    <definedName name="UA_532" localSheetId="9">#REF!</definedName>
    <definedName name="UA_532" localSheetId="10">#REF!</definedName>
    <definedName name="UA_532" localSheetId="11">#REF!</definedName>
    <definedName name="UA_532" localSheetId="12">#REF!</definedName>
    <definedName name="UA_532" localSheetId="13">#REF!</definedName>
    <definedName name="UA_532" localSheetId="14">#REF!</definedName>
    <definedName name="UA_532" localSheetId="15">#REF!</definedName>
    <definedName name="UA_532" localSheetId="0">#REF!</definedName>
    <definedName name="UA_532">#REF!</definedName>
    <definedName name="UA_534" localSheetId="1">#REF!</definedName>
    <definedName name="UA_534" localSheetId="2">#REF!</definedName>
    <definedName name="UA_534" localSheetId="3">#REF!</definedName>
    <definedName name="UA_534" localSheetId="4">#REF!</definedName>
    <definedName name="UA_534" localSheetId="5">#REF!</definedName>
    <definedName name="UA_534" localSheetId="6">#REF!</definedName>
    <definedName name="UA_534" localSheetId="7">#REF!</definedName>
    <definedName name="UA_534" localSheetId="8">#REF!</definedName>
    <definedName name="UA_534" localSheetId="9">#REF!</definedName>
    <definedName name="UA_534" localSheetId="10">#REF!</definedName>
    <definedName name="UA_534" localSheetId="11">#REF!</definedName>
    <definedName name="UA_534" localSheetId="12">#REF!</definedName>
    <definedName name="UA_534" localSheetId="13">#REF!</definedName>
    <definedName name="UA_534" localSheetId="14">#REF!</definedName>
    <definedName name="UA_534" localSheetId="15">#REF!</definedName>
    <definedName name="UA_534" localSheetId="0">#REF!</definedName>
    <definedName name="UA_534">#REF!</definedName>
    <definedName name="UA_536" localSheetId="1">#REF!</definedName>
    <definedName name="UA_536" localSheetId="2">#REF!</definedName>
    <definedName name="UA_536" localSheetId="3">#REF!</definedName>
    <definedName name="UA_536" localSheetId="4">#REF!</definedName>
    <definedName name="UA_536" localSheetId="5">#REF!</definedName>
    <definedName name="UA_536" localSheetId="6">#REF!</definedName>
    <definedName name="UA_536" localSheetId="7">#REF!</definedName>
    <definedName name="UA_536" localSheetId="8">#REF!</definedName>
    <definedName name="UA_536" localSheetId="9">#REF!</definedName>
    <definedName name="UA_536" localSheetId="10">#REF!</definedName>
    <definedName name="UA_536" localSheetId="11">#REF!</definedName>
    <definedName name="UA_536" localSheetId="12">#REF!</definedName>
    <definedName name="UA_536" localSheetId="13">#REF!</definedName>
    <definedName name="UA_536" localSheetId="14">#REF!</definedName>
    <definedName name="UA_536" localSheetId="15">#REF!</definedName>
    <definedName name="UA_536" localSheetId="0">#REF!</definedName>
    <definedName name="UA_536">#REF!</definedName>
    <definedName name="UA_538" localSheetId="1">#REF!</definedName>
    <definedName name="UA_538" localSheetId="2">#REF!</definedName>
    <definedName name="UA_538" localSheetId="3">#REF!</definedName>
    <definedName name="UA_538" localSheetId="4">#REF!</definedName>
    <definedName name="UA_538" localSheetId="5">#REF!</definedName>
    <definedName name="UA_538" localSheetId="6">#REF!</definedName>
    <definedName name="UA_538" localSheetId="7">#REF!</definedName>
    <definedName name="UA_538" localSheetId="8">#REF!</definedName>
    <definedName name="UA_538" localSheetId="9">#REF!</definedName>
    <definedName name="UA_538" localSheetId="10">#REF!</definedName>
    <definedName name="UA_538" localSheetId="11">#REF!</definedName>
    <definedName name="UA_538" localSheetId="12">#REF!</definedName>
    <definedName name="UA_538" localSheetId="13">#REF!</definedName>
    <definedName name="UA_538" localSheetId="14">#REF!</definedName>
    <definedName name="UA_538" localSheetId="15">#REF!</definedName>
    <definedName name="UA_538" localSheetId="0">#REF!</definedName>
    <definedName name="UA_538">#REF!</definedName>
    <definedName name="UA_540" localSheetId="1">#REF!</definedName>
    <definedName name="UA_540" localSheetId="2">#REF!</definedName>
    <definedName name="UA_540" localSheetId="3">#REF!</definedName>
    <definedName name="UA_540" localSheetId="4">#REF!</definedName>
    <definedName name="UA_540" localSheetId="5">#REF!</definedName>
    <definedName name="UA_540" localSheetId="6">#REF!</definedName>
    <definedName name="UA_540" localSheetId="7">#REF!</definedName>
    <definedName name="UA_540" localSheetId="8">#REF!</definedName>
    <definedName name="UA_540" localSheetId="9">#REF!</definedName>
    <definedName name="UA_540" localSheetId="10">#REF!</definedName>
    <definedName name="UA_540" localSheetId="11">#REF!</definedName>
    <definedName name="UA_540" localSheetId="12">#REF!</definedName>
    <definedName name="UA_540" localSheetId="13">#REF!</definedName>
    <definedName name="UA_540" localSheetId="14">#REF!</definedName>
    <definedName name="UA_540" localSheetId="15">#REF!</definedName>
    <definedName name="UA_540" localSheetId="0">#REF!</definedName>
    <definedName name="UA_540">#REF!</definedName>
    <definedName name="UA_542" localSheetId="1">#REF!</definedName>
    <definedName name="UA_542" localSheetId="2">#REF!</definedName>
    <definedName name="UA_542" localSheetId="3">#REF!</definedName>
    <definedName name="UA_542" localSheetId="4">#REF!</definedName>
    <definedName name="UA_542" localSheetId="5">#REF!</definedName>
    <definedName name="UA_542" localSheetId="6">#REF!</definedName>
    <definedName name="UA_542" localSheetId="7">#REF!</definedName>
    <definedName name="UA_542" localSheetId="8">#REF!</definedName>
    <definedName name="UA_542" localSheetId="9">#REF!</definedName>
    <definedName name="UA_542" localSheetId="10">#REF!</definedName>
    <definedName name="UA_542" localSheetId="11">#REF!</definedName>
    <definedName name="UA_542" localSheetId="12">#REF!</definedName>
    <definedName name="UA_542" localSheetId="13">#REF!</definedName>
    <definedName name="UA_542" localSheetId="14">#REF!</definedName>
    <definedName name="UA_542" localSheetId="15">#REF!</definedName>
    <definedName name="UA_542" localSheetId="0">#REF!</definedName>
    <definedName name="UA_542">#REF!</definedName>
    <definedName name="UA_544" localSheetId="1">#REF!</definedName>
    <definedName name="UA_544" localSheetId="2">#REF!</definedName>
    <definedName name="UA_544" localSheetId="3">#REF!</definedName>
    <definedName name="UA_544" localSheetId="4">#REF!</definedName>
    <definedName name="UA_544" localSheetId="5">#REF!</definedName>
    <definedName name="UA_544" localSheetId="6">#REF!</definedName>
    <definedName name="UA_544" localSheetId="7">#REF!</definedName>
    <definedName name="UA_544" localSheetId="8">#REF!</definedName>
    <definedName name="UA_544" localSheetId="9">#REF!</definedName>
    <definedName name="UA_544" localSheetId="10">#REF!</definedName>
    <definedName name="UA_544" localSheetId="11">#REF!</definedName>
    <definedName name="UA_544" localSheetId="12">#REF!</definedName>
    <definedName name="UA_544" localSheetId="13">#REF!</definedName>
    <definedName name="UA_544" localSheetId="14">#REF!</definedName>
    <definedName name="UA_544" localSheetId="15">#REF!</definedName>
    <definedName name="UA_544" localSheetId="0">#REF!</definedName>
    <definedName name="UA_544">#REF!</definedName>
    <definedName name="UA_545" localSheetId="1">#REF!</definedName>
    <definedName name="UA_545" localSheetId="2">#REF!</definedName>
    <definedName name="UA_545" localSheetId="3">#REF!</definedName>
    <definedName name="UA_545" localSheetId="4">#REF!</definedName>
    <definedName name="UA_545" localSheetId="5">#REF!</definedName>
    <definedName name="UA_545" localSheetId="6">#REF!</definedName>
    <definedName name="UA_545" localSheetId="7">#REF!</definedName>
    <definedName name="UA_545" localSheetId="8">#REF!</definedName>
    <definedName name="UA_545" localSheetId="9">#REF!</definedName>
    <definedName name="UA_545" localSheetId="10">#REF!</definedName>
    <definedName name="UA_545" localSheetId="11">#REF!</definedName>
    <definedName name="UA_545" localSheetId="12">#REF!</definedName>
    <definedName name="UA_545" localSheetId="13">#REF!</definedName>
    <definedName name="UA_545" localSheetId="14">#REF!</definedName>
    <definedName name="UA_545" localSheetId="15">#REF!</definedName>
    <definedName name="UA_545" localSheetId="0">#REF!</definedName>
    <definedName name="UA_545">#REF!</definedName>
    <definedName name="UA_546" localSheetId="1">#REF!</definedName>
    <definedName name="UA_546" localSheetId="2">#REF!</definedName>
    <definedName name="UA_546" localSheetId="3">#REF!</definedName>
    <definedName name="UA_546" localSheetId="4">#REF!</definedName>
    <definedName name="UA_546" localSheetId="5">#REF!</definedName>
    <definedName name="UA_546" localSheetId="6">#REF!</definedName>
    <definedName name="UA_546" localSheetId="7">#REF!</definedName>
    <definedName name="UA_546" localSheetId="8">#REF!</definedName>
    <definedName name="UA_546" localSheetId="9">#REF!</definedName>
    <definedName name="UA_546" localSheetId="10">#REF!</definedName>
    <definedName name="UA_546" localSheetId="11">#REF!</definedName>
    <definedName name="UA_546" localSheetId="12">#REF!</definedName>
    <definedName name="UA_546" localSheetId="13">#REF!</definedName>
    <definedName name="UA_546" localSheetId="14">#REF!</definedName>
    <definedName name="UA_546" localSheetId="15">#REF!</definedName>
    <definedName name="UA_546" localSheetId="0">#REF!</definedName>
    <definedName name="UA_546">#REF!</definedName>
    <definedName name="UA_548" localSheetId="1">#REF!</definedName>
    <definedName name="UA_548" localSheetId="2">#REF!</definedName>
    <definedName name="UA_548" localSheetId="3">#REF!</definedName>
    <definedName name="UA_548" localSheetId="4">#REF!</definedName>
    <definedName name="UA_548" localSheetId="5">#REF!</definedName>
    <definedName name="UA_548" localSheetId="6">#REF!</definedName>
    <definedName name="UA_548" localSheetId="7">#REF!</definedName>
    <definedName name="UA_548" localSheetId="8">#REF!</definedName>
    <definedName name="UA_548" localSheetId="9">#REF!</definedName>
    <definedName name="UA_548" localSheetId="10">#REF!</definedName>
    <definedName name="UA_548" localSheetId="11">#REF!</definedName>
    <definedName name="UA_548" localSheetId="12">#REF!</definedName>
    <definedName name="UA_548" localSheetId="13">#REF!</definedName>
    <definedName name="UA_548" localSheetId="14">#REF!</definedName>
    <definedName name="UA_548" localSheetId="15">#REF!</definedName>
    <definedName name="UA_548" localSheetId="0">#REF!</definedName>
    <definedName name="UA_548">#REF!</definedName>
    <definedName name="UA_550" localSheetId="1">#REF!</definedName>
    <definedName name="UA_550" localSheetId="2">#REF!</definedName>
    <definedName name="UA_550" localSheetId="3">#REF!</definedName>
    <definedName name="UA_550" localSheetId="4">#REF!</definedName>
    <definedName name="UA_550" localSheetId="5">#REF!</definedName>
    <definedName name="UA_550" localSheetId="6">#REF!</definedName>
    <definedName name="UA_550" localSheetId="7">#REF!</definedName>
    <definedName name="UA_550" localSheetId="8">#REF!</definedName>
    <definedName name="UA_550" localSheetId="9">#REF!</definedName>
    <definedName name="UA_550" localSheetId="10">#REF!</definedName>
    <definedName name="UA_550" localSheetId="11">#REF!</definedName>
    <definedName name="UA_550" localSheetId="12">#REF!</definedName>
    <definedName name="UA_550" localSheetId="13">#REF!</definedName>
    <definedName name="UA_550" localSheetId="14">#REF!</definedName>
    <definedName name="UA_550" localSheetId="15">#REF!</definedName>
    <definedName name="UA_550" localSheetId="0">#REF!</definedName>
    <definedName name="UA_550">#REF!</definedName>
    <definedName name="UA_552" localSheetId="1">#REF!</definedName>
    <definedName name="UA_552" localSheetId="2">#REF!</definedName>
    <definedName name="UA_552" localSheetId="3">#REF!</definedName>
    <definedName name="UA_552" localSheetId="4">#REF!</definedName>
    <definedName name="UA_552" localSheetId="5">#REF!</definedName>
    <definedName name="UA_552" localSheetId="6">#REF!</definedName>
    <definedName name="UA_552" localSheetId="7">#REF!</definedName>
    <definedName name="UA_552" localSheetId="8">#REF!</definedName>
    <definedName name="UA_552" localSheetId="9">#REF!</definedName>
    <definedName name="UA_552" localSheetId="10">#REF!</definedName>
    <definedName name="UA_552" localSheetId="11">#REF!</definedName>
    <definedName name="UA_552" localSheetId="12">#REF!</definedName>
    <definedName name="UA_552" localSheetId="13">#REF!</definedName>
    <definedName name="UA_552" localSheetId="14">#REF!</definedName>
    <definedName name="UA_552" localSheetId="15">#REF!</definedName>
    <definedName name="UA_552" localSheetId="0">#REF!</definedName>
    <definedName name="UA_55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8" l="1"/>
  <c r="K22" i="38" s="1"/>
  <c r="J23" i="38"/>
  <c r="K23" i="38" s="1"/>
  <c r="J26" i="38"/>
  <c r="K26" i="38" s="1"/>
  <c r="J5" i="38"/>
  <c r="K5" i="38" s="1"/>
  <c r="J6" i="38"/>
  <c r="K6" i="38" s="1"/>
  <c r="J7" i="38"/>
  <c r="K7" i="38" s="1"/>
  <c r="J8" i="38"/>
  <c r="K8" i="38" s="1"/>
  <c r="J9" i="38"/>
  <c r="K9" i="38" s="1"/>
  <c r="J10" i="38"/>
  <c r="K10" i="38" s="1"/>
  <c r="J11" i="38"/>
  <c r="K11" i="38" s="1"/>
  <c r="J12" i="38"/>
  <c r="K12" i="38" s="1"/>
  <c r="J13" i="38"/>
  <c r="K13" i="38" s="1"/>
  <c r="J14" i="38"/>
  <c r="K14" i="38" s="1"/>
  <c r="J15" i="38"/>
  <c r="K15" i="38" s="1"/>
  <c r="J16" i="38"/>
  <c r="K16" i="38" s="1"/>
  <c r="J17" i="38"/>
  <c r="K17" i="38" s="1"/>
  <c r="J18" i="38"/>
  <c r="K18" i="38" s="1"/>
  <c r="J19" i="38"/>
  <c r="K19" i="38" s="1"/>
  <c r="J20" i="38"/>
  <c r="K20" i="38" s="1"/>
  <c r="J21" i="38"/>
  <c r="K21" i="38" s="1"/>
  <c r="J24" i="38"/>
  <c r="K24" i="38" s="1"/>
  <c r="J25" i="38"/>
  <c r="K25" i="38" s="1"/>
  <c r="H6" i="38"/>
  <c r="H5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B27" i="38"/>
  <c r="E27" i="38"/>
  <c r="F27" i="38"/>
  <c r="G27" i="38"/>
  <c r="C27" i="38"/>
  <c r="D27" i="38"/>
  <c r="L27" i="38" l="1"/>
  <c r="K27" i="38"/>
  <c r="J27" i="38"/>
  <c r="I27" i="38"/>
  <c r="H27" i="38"/>
  <c r="A1" i="38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B4" i="37"/>
  <c r="A1" i="37"/>
  <c r="A1" i="28"/>
  <c r="F4" i="34"/>
  <c r="E4" i="34"/>
  <c r="D4" i="34"/>
  <c r="C4" i="34"/>
  <c r="B4" i="34"/>
  <c r="A1" i="34"/>
  <c r="A1" i="27"/>
  <c r="F4" i="36"/>
  <c r="E4" i="36"/>
  <c r="D4" i="36"/>
  <c r="C4" i="36"/>
  <c r="B4" i="36"/>
  <c r="A1" i="36"/>
  <c r="A1" i="35"/>
  <c r="E4" i="33"/>
  <c r="D4" i="33"/>
  <c r="C4" i="33"/>
  <c r="B4" i="33"/>
  <c r="A1" i="33"/>
  <c r="A1" i="26"/>
  <c r="J4" i="32"/>
  <c r="I4" i="32"/>
  <c r="H4" i="32"/>
  <c r="G4" i="32"/>
  <c r="F4" i="32"/>
  <c r="E4" i="32"/>
  <c r="D4" i="32"/>
  <c r="C4" i="32"/>
  <c r="B4" i="32"/>
  <c r="A1" i="32"/>
  <c r="A1" i="25"/>
  <c r="H4" i="31"/>
  <c r="G4" i="31"/>
  <c r="F4" i="31"/>
  <c r="E4" i="31"/>
  <c r="D4" i="31"/>
  <c r="C4" i="31"/>
  <c r="B4" i="31"/>
  <c r="A1" i="31"/>
  <c r="A1" i="24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1" i="30"/>
</calcChain>
</file>

<file path=xl/sharedStrings.xml><?xml version="1.0" encoding="utf-8"?>
<sst xmlns="http://schemas.openxmlformats.org/spreadsheetml/2006/main" count="525" uniqueCount="158">
  <si>
    <t>WELSH LOCAL GOVERNMENT REVENUE SETTLEMENT 2021-2022</t>
  </si>
  <si>
    <t>For Information</t>
  </si>
  <si>
    <t>Source</t>
  </si>
  <si>
    <t>Welsh Government</t>
  </si>
  <si>
    <t>Notes</t>
  </si>
  <si>
    <t xml:space="preserve">The following tables provide the indicator values
</t>
  </si>
  <si>
    <t>Data also available on:</t>
  </si>
  <si>
    <t>StatsWales</t>
  </si>
  <si>
    <t>Contents</t>
  </si>
  <si>
    <t>Indicator Values</t>
  </si>
  <si>
    <t>Indicator Percentages</t>
  </si>
  <si>
    <t>Debt Financing Indicators</t>
  </si>
  <si>
    <t>Population</t>
  </si>
  <si>
    <t>Notional Debt</t>
  </si>
  <si>
    <t>Education</t>
  </si>
  <si>
    <t>Census</t>
  </si>
  <si>
    <t>Dispersion</t>
  </si>
  <si>
    <t>Settlement Thresholds</t>
  </si>
  <si>
    <t>Deprivation</t>
  </si>
  <si>
    <t>Other Indicators</t>
  </si>
  <si>
    <t>Contact:</t>
  </si>
  <si>
    <t>LGFPSettlement@gov.wales</t>
  </si>
  <si>
    <t>Back to contents</t>
  </si>
  <si>
    <t>Unitary Authority</t>
  </si>
  <si>
    <t xml:space="preserve">Isle of Anglesey </t>
  </si>
  <si>
    <t>Gwynedd</t>
  </si>
  <si>
    <t>Conwy</t>
  </si>
  <si>
    <t>Denbighshire</t>
  </si>
  <si>
    <t>Flintshire</t>
  </si>
  <si>
    <t xml:space="preserve">Wrexham </t>
  </si>
  <si>
    <t>Powys</t>
  </si>
  <si>
    <t>Ceredigion</t>
  </si>
  <si>
    <t>Pembrokeshire</t>
  </si>
  <si>
    <t>Carmarthenshire</t>
  </si>
  <si>
    <t xml:space="preserve">Swansea </t>
  </si>
  <si>
    <t xml:space="preserve">Neath Port Talbot </t>
  </si>
  <si>
    <t xml:space="preserve">Bridgend </t>
  </si>
  <si>
    <t>The Vale of Glamorgan</t>
  </si>
  <si>
    <t>Rhondda Cynon Taf</t>
  </si>
  <si>
    <t>Merthyr Tydfil</t>
  </si>
  <si>
    <t>Caerphilly</t>
  </si>
  <si>
    <t>Blaenau Gwent</t>
  </si>
  <si>
    <t>Torfaen</t>
  </si>
  <si>
    <t>Monmouthshire</t>
  </si>
  <si>
    <t>Newport</t>
  </si>
  <si>
    <t>Cardiff</t>
  </si>
  <si>
    <t>Wales</t>
  </si>
  <si>
    <t>¹ The amount of SSA allocated by one unit of the indicator value. Amounts have been rounded to the nearest penny and therefore values less than 0.5p will appear as zero</t>
  </si>
  <si>
    <t>Notional debt at the beginning of 2022-23</t>
  </si>
  <si>
    <t>2022-23 supported borrowing</t>
  </si>
  <si>
    <t>2023-24 supported borrowing</t>
  </si>
  <si>
    <t>(c) Specific Grants Against Loan Charges</t>
  </si>
  <si>
    <t>WELSH LOCAL GOVERNMENT REVENUE SETTLEMENT 2026-2027</t>
  </si>
  <si>
    <t>Local Government Settlement 2026-27</t>
  </si>
  <si>
    <t>UADesc</t>
  </si>
  <si>
    <t>Population, all ages</t>
  </si>
  <si>
    <t>Population aged 3 to 11</t>
  </si>
  <si>
    <t>Population aged 3 to 16</t>
  </si>
  <si>
    <t>Population aged 11 to 20</t>
  </si>
  <si>
    <t>Population aged 18 to 64</t>
  </si>
  <si>
    <t>Population aged 16 and over</t>
  </si>
  <si>
    <t>Population aged 18 and over</t>
  </si>
  <si>
    <t>Population aged under 60</t>
  </si>
  <si>
    <t>Population aged 60 and over</t>
  </si>
  <si>
    <t>Population aged 85 and over</t>
  </si>
  <si>
    <t>Population aged 11 to 15 and secondary school pupils in year groups 12 to 14</t>
  </si>
  <si>
    <t>Population aged 16 to 18 other than at school</t>
  </si>
  <si>
    <t>Enhanced population</t>
  </si>
  <si>
    <t>Index-weighted working age population</t>
  </si>
  <si>
    <t>Isle of 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</si>
  <si>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</si>
  <si>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</si>
  <si>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</si>
  <si>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</si>
  <si>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</si>
  <si>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</si>
  <si>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</si>
  <si>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</si>
  <si>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</si>
  <si>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</si>
  <si>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</si>
  <si>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</si>
  <si>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Vale of Glamorgan</t>
  </si>
  <si>
    <t>Rhondda Cynon Taf</t>
  </si>
  <si>
    <t>Merthyr Tydfil</t>
  </si>
  <si>
    <t>Caerphilly</t>
  </si>
  <si>
    <t>Blaenau Gwent</t>
  </si>
  <si>
    <t>Torfaen</t>
  </si>
  <si>
    <t>Monmouthshire</t>
  </si>
  <si>
    <t>Newport</t>
  </si>
  <si>
    <t>Cardiff</t>
  </si>
  <si>
    <t>Wales</t>
  </si>
  <si>
    <t>SSA Unit (£)¹</t>
  </si>
  <si>
    <t>Primary school pupils and modelled nursery school pupils</t>
  </si>
  <si>
    <t>Secondary school pupils in year groups 7 to 11</t>
  </si>
  <si>
    <t>Secondary school pupils in year groups 10 and 11</t>
  </si>
  <si>
    <t>Primary school pupils eligible for free school meals</t>
  </si>
  <si>
    <t>Secondary school pupils eligible for free school meals</t>
  </si>
  <si>
    <t>Area per modelled primary school index</t>
  </si>
  <si>
    <t>Area per modelled secondary school index</t>
  </si>
  <si>
    <t>Dependent children in households where head is in a low occupational classification</t>
  </si>
  <si>
    <t>Dependent children in lone adult households</t>
  </si>
  <si>
    <t>Dependent children in social rented housing</t>
  </si>
  <si>
    <t>Dependent children in overcrowded housing</t>
  </si>
  <si>
    <t>Pensioners living alone in households</t>
  </si>
  <si>
    <t>Pensioners with a limiting long-term illness</t>
  </si>
  <si>
    <t>Households where head is aged 18 to 64 with no carer</t>
  </si>
  <si>
    <t>Adults aged 18 to 64 in non-white ethnic groups</t>
  </si>
  <si>
    <t>Population aged under 18 in wards with weighted density greater than the Welsh average</t>
  </si>
  <si>
    <t>Dispersion threshold 2,500 (1991)</t>
  </si>
  <si>
    <t>Dispersion threshold 5,000 (1991)</t>
  </si>
  <si>
    <t>Dispersion threshold 300 (2001)</t>
  </si>
  <si>
    <t>Dispersion threshold 7,500 (2001)</t>
  </si>
  <si>
    <t>Settlement threshold 1,000</t>
  </si>
  <si>
    <t>Settlement threshold 7,500</t>
  </si>
  <si>
    <t>Settlement threshold 12,500</t>
  </si>
  <si>
    <t>Settlement threshold 30,000</t>
  </si>
  <si>
    <t>Settlement threshold 40,000</t>
  </si>
  <si>
    <t>Total income support, job seekers allowance, pension credit or universal credit (not in employment) claimants</t>
  </si>
  <si>
    <t>Dependent children in out of work families</t>
  </si>
  <si>
    <t>Income support, job seekers allowance, pension credit or universal credit (not in employment) claimants, aged 18 to 64</t>
  </si>
  <si>
    <t>Pension credit claimants aged 65 and over</t>
  </si>
  <si>
    <t>Severe disablement allowance or disability living allowance claimants or personal independence payment, aged 18 to 64</t>
  </si>
  <si>
    <t>Number of deaths from all causes</t>
  </si>
  <si>
    <t>Households assessed or threatened with homelessness</t>
  </si>
  <si>
    <t>Housing General Capital Funding</t>
  </si>
  <si>
    <t>Planning applications received</t>
  </si>
  <si>
    <t>Street lighting units</t>
  </si>
  <si>
    <t>Ships arriving at ports</t>
  </si>
  <si>
    <t>All dwellings</t>
  </si>
  <si>
    <t>Food premises</t>
  </si>
  <si>
    <t>Trading premises</t>
  </si>
  <si>
    <t>Land drainage levies</t>
  </si>
  <si>
    <t>National park levies</t>
  </si>
  <si>
    <t>Recipients of benefits relating to housing</t>
  </si>
  <si>
    <t>Council Tax Reduction Schemes Expenditure</t>
  </si>
  <si>
    <t>Council Tax Reduction Schemes Caseload</t>
  </si>
  <si>
    <t>Delivery of flood prevention</t>
  </si>
  <si>
    <t>Notional debt at the beginning of 2023-24</t>
  </si>
  <si>
    <t>Notional debt at the beginning of 2024-25</t>
  </si>
  <si>
    <t>2024-25 supported borrowing</t>
  </si>
  <si>
    <t>(a) Notional debt at the beginning of 2025-26</t>
  </si>
  <si>
    <t>2025-26 supported borrowing</t>
  </si>
  <si>
    <t>Notional debt at the end of 2026-27</t>
  </si>
  <si>
    <t>(b) Average notional debt for 2026-27</t>
  </si>
  <si>
    <t>Traffic flow (000's KM)</t>
  </si>
  <si>
    <t>Urban road length (KM)</t>
  </si>
  <si>
    <t>Weighted Road Length (KM)</t>
  </si>
  <si>
    <t>Length of artificially protected coastline (KM)</t>
  </si>
  <si>
    <t>Deprivation Grant (£)</t>
  </si>
  <si>
    <t>Local Government Borrowing Initiative - Highways Improvement (£)</t>
  </si>
  <si>
    <t>Asset Financing (£)</t>
  </si>
  <si>
    <t>Local Government Borrowing Initiative - 21st Century Schools (£)</t>
  </si>
  <si>
    <t>Debt Financing (£)</t>
  </si>
  <si>
    <t>Coastal Risk Management (£)</t>
  </si>
  <si>
    <t>Gate Fees (£)</t>
  </si>
  <si>
    <t>ChildBurials (£)</t>
  </si>
  <si>
    <r>
      <rPr>
        <b/>
        <sz val="12"/>
        <rFont val="Arial"/>
        <family val="2"/>
      </rPr>
      <t>Date published:</t>
    </r>
    <r>
      <rPr>
        <sz val="12"/>
        <rFont val="Arial"/>
        <family val="2"/>
      </rPr>
      <t xml:space="preserve">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</si>
</sst>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,"/>
  </numFmts>
  <fonts count="23" x14ac:knownFonts="1">
    <font>
      <sz val="12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u/>
      <sz val="12"/>
      <color rgb="FF0000FF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indexed="12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5"/>
      <color rgb="FF000000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10" fillId="2" borderId="0" xfId="0" applyFont="1" applyFill="1"/>
    <xf numFmtId="0" fontId="10" fillId="2" borderId="6" xfId="0" applyFont="1" applyFill="1" applyBorder="1"/>
    <xf numFmtId="0" fontId="11" fillId="2" borderId="0" xfId="0" applyFont="1" applyFill="1" applyAlignment="1">
      <alignment wrapText="1"/>
    </xf>
    <xf numFmtId="0" fontId="1" fillId="2" borderId="0" xfId="0" applyFont="1" applyFill="1" applyAlignment="1">
      <alignment vertical="top"/>
    </xf>
    <xf numFmtId="0" fontId="12" fillId="2" borderId="0" xfId="0" applyFont="1" applyFill="1"/>
    <xf numFmtId="0" fontId="13" fillId="2" borderId="0" xfId="0" applyFont="1" applyFill="1"/>
    <xf numFmtId="0" fontId="6" fillId="2" borderId="0" xfId="0" applyFont="1" applyFill="1" applyAlignment="1">
      <alignment vertical="center" wrapText="1"/>
    </xf>
    <xf numFmtId="4" fontId="14" fillId="0" borderId="0" xfId="0" applyNumberFormat="1" applyFont="1"/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4" fillId="2" borderId="4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10" fontId="14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0" applyNumberFormat="1" applyFont="1"/>
    <xf numFmtId="0" fontId="15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0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22" fillId="2" borderId="6" xfId="1" applyFont="1" applyFill="1" applyBorder="1"/>
    <xf numFmtId="165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/>
    </xf>
    <xf numFmtId="0" fontId="20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be78317f31054292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262251</xdr:colOff>
      <xdr:row>0</xdr:row>
      <xdr:rowOff>83820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45831" y="83820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1B8A5-EFB5-47C1-A3A8-A8CF2CA7E4C8}" name="Table10" displayName="Table10" ref="A4:L27" totalsRowShown="0" headerRowDxfId="14" dataDxfId="12" headerRowBorderDxfId="13">
  <autoFilter ref="A4:L27" xr:uid="{ABB1B8A5-EFB5-47C1-A3A8-A8CF2CA7E4C8}"/>
  <tableColumns count="12">
    <tableColumn id="1" xr3:uid="{4997F20F-70B4-4390-9298-65DB852C02D0}" name="Unitary Authority" dataDxfId="11"/>
    <tableColumn id="2" xr3:uid="{3134C776-03FF-4818-B32C-27CC101AC4B0}" name="Notional debt at the beginning of 2022-23" dataDxfId="10"/>
    <tableColumn id="3" xr3:uid="{5164A0B6-42BE-4803-B4CC-87CDB661A592}" name="2022-23 supported borrowing" dataDxfId="9"/>
    <tableColumn id="4" xr3:uid="{0364E7FE-E806-4D59-9E66-0899C3875FE9}" name="Notional debt at the beginning of 2023-24" dataDxfId="8"/>
    <tableColumn id="5" xr3:uid="{C470D327-D521-4E57-BDD0-FDFB775990A8}" name="2023-24 supported borrowing" dataDxfId="7"/>
    <tableColumn id="6" xr3:uid="{285B699E-599C-42D2-9B03-3304317E73B6}" name="Notional debt at the beginning of 2024-25" dataDxfId="6"/>
    <tableColumn id="7" xr3:uid="{BE034280-2EB6-4AD2-BEF6-FE44C9F559C3}" name="2024-25 supported borrowing" dataDxfId="5"/>
    <tableColumn id="8" xr3:uid="{D5CF8940-5B80-4AA3-B503-4EC975A3C36E}" name="(a) Notional debt at the beginning of 2025-26" dataDxfId="4"/>
    <tableColumn id="9" xr3:uid="{328D164F-3924-4248-82C5-A9D5120D90E5}" name="2025-26 supported borrowing" dataDxfId="3"/>
    <tableColumn id="10" xr3:uid="{5021E67D-49AE-4AC7-A35D-9134D7BFED24}" name="Notional debt at the end of 2026-27" dataDxfId="2"/>
    <tableColumn id="11" xr3:uid="{1ED36685-89B8-4A62-823D-D43163D098ED}" name="(b) Average notional debt for 2026-27" dataDxfId="1"/>
    <tableColumn id="12" xr3:uid="{EB158BCC-6536-4DE3-9FA8-4939220049A1}" name="(c) Specific Grants Against Loan Charg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tatswales.gov.wales/Catalogue/Local-Government/Finance/Settlement/SSA-Breakdown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="90" zoomScaleNormal="90" workbookViewId="0">
      <selection activeCell="F6" sqref="F6"/>
    </sheetView>
  </sheetViews>
  <sheetFormatPr defaultColWidth="11.53515625" defaultRowHeight="15.5" x14ac:dyDescent="0.35"/>
  <cols>
    <col min="1" max="15" width="12.69140625" customWidth="1"/>
  </cols>
  <sheetData>
    <row r="1" spans="1:18" ht="28.5" customHeight="1" x14ac:dyDescent="0.35">
      <c r="A1" s="53" t="s">
        <v>52</v>
      </c>
      <c r="B1" s="53" t="s">
        <v>0</v>
      </c>
      <c r="C1" s="53" t="s">
        <v>0</v>
      </c>
      <c r="D1" s="53" t="s">
        <v>0</v>
      </c>
      <c r="E1" s="53" t="s">
        <v>0</v>
      </c>
      <c r="F1" s="53" t="s">
        <v>0</v>
      </c>
      <c r="G1" s="53" t="s">
        <v>0</v>
      </c>
      <c r="H1" s="53" t="s">
        <v>0</v>
      </c>
      <c r="I1" s="53" t="s">
        <v>0</v>
      </c>
      <c r="J1" s="2"/>
      <c r="K1" s="2"/>
      <c r="L1" s="3"/>
      <c r="M1" s="1"/>
      <c r="N1" s="1"/>
      <c r="O1" s="1"/>
      <c r="P1" s="1"/>
      <c r="Q1" s="1"/>
      <c r="R1" s="1"/>
    </row>
    <row r="2" spans="1:18" ht="22.5" customHeight="1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</row>
    <row r="3" spans="1:18" ht="22.5" customHeight="1" x14ac:dyDescent="0.35">
      <c r="A3" s="24" t="s">
        <v>2</v>
      </c>
      <c r="B3" s="7" t="s">
        <v>3</v>
      </c>
      <c r="C3" s="24"/>
      <c r="D3" s="24"/>
      <c r="E3" s="24"/>
      <c r="F3" s="24"/>
      <c r="G3" s="24"/>
      <c r="H3" s="24"/>
      <c r="I3" s="24"/>
      <c r="J3" s="4"/>
      <c r="K3" s="4"/>
      <c r="L3" s="4"/>
      <c r="M3" s="1"/>
      <c r="N3" s="1"/>
      <c r="O3" s="1"/>
      <c r="P3" s="1"/>
      <c r="Q3" s="1"/>
      <c r="R3" s="1"/>
    </row>
    <row r="4" spans="1:18" ht="22.5" customHeight="1" x14ac:dyDescent="0.35">
      <c r="A4" s="7" t="s">
        <v>4</v>
      </c>
      <c r="B4" s="7"/>
      <c r="C4" s="7"/>
      <c r="D4" s="7"/>
      <c r="E4" s="7"/>
      <c r="F4" s="7"/>
      <c r="G4" s="7"/>
      <c r="H4" s="7"/>
      <c r="I4" s="7"/>
      <c r="J4" s="5"/>
      <c r="K4" s="5"/>
      <c r="L4" s="5"/>
      <c r="M4" s="1"/>
      <c r="N4" s="1"/>
      <c r="O4" s="1"/>
      <c r="P4" s="1"/>
      <c r="Q4" s="1"/>
      <c r="R4" s="1"/>
    </row>
    <row r="5" spans="1:18" ht="15" customHeight="1" x14ac:dyDescent="0.35">
      <c r="A5" s="21" t="s">
        <v>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"/>
      <c r="N5" s="1"/>
      <c r="O5" s="1"/>
      <c r="P5" s="1"/>
      <c r="Q5" s="1"/>
      <c r="R5" s="1"/>
    </row>
    <row r="6" spans="1:18" x14ac:dyDescent="0.35">
      <c r="A6" s="55" t="s">
        <v>157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"/>
      <c r="N6" s="1"/>
      <c r="O6" s="1"/>
      <c r="P6" s="1"/>
      <c r="Q6" s="1"/>
      <c r="R6" s="1"/>
    </row>
    <row r="7" spans="1:18" x14ac:dyDescent="0.35">
      <c r="A7" s="22" t="s">
        <v>6</v>
      </c>
      <c r="D7" s="23" t="s">
        <v>7</v>
      </c>
      <c r="E7" s="9"/>
      <c r="F7" s="9"/>
      <c r="G7" s="9"/>
      <c r="H7" s="9"/>
      <c r="I7" s="9"/>
      <c r="J7" s="9"/>
      <c r="K7" s="9"/>
      <c r="L7" s="9"/>
      <c r="M7" s="1"/>
      <c r="N7" s="1"/>
      <c r="O7" s="1"/>
      <c r="P7" s="1"/>
      <c r="Q7" s="1"/>
      <c r="R7" s="1"/>
    </row>
    <row r="8" spans="1:18" ht="30" customHeight="1" x14ac:dyDescent="0.5">
      <c r="A8" s="20"/>
      <c r="B8" s="20"/>
      <c r="C8" s="20"/>
      <c r="D8" s="20"/>
      <c r="E8" s="20"/>
      <c r="F8" s="54" t="s">
        <v>8</v>
      </c>
      <c r="G8" s="54"/>
      <c r="H8" s="20"/>
      <c r="I8" s="20"/>
      <c r="J8" s="20"/>
      <c r="K8" s="20"/>
      <c r="L8" s="20"/>
      <c r="M8" s="1"/>
      <c r="N8" s="1"/>
      <c r="O8" s="1"/>
      <c r="P8" s="1"/>
      <c r="Q8" s="1"/>
      <c r="R8" s="1"/>
    </row>
    <row r="9" spans="1:18" ht="30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1"/>
      <c r="O9" s="1"/>
      <c r="P9" s="1"/>
      <c r="Q9" s="1"/>
      <c r="R9" s="1"/>
    </row>
    <row r="10" spans="1:18" ht="39.65" customHeight="1" x14ac:dyDescent="0.35">
      <c r="A10" s="50" t="s">
        <v>9</v>
      </c>
      <c r="B10" s="51"/>
      <c r="C10" s="51"/>
      <c r="D10" s="13"/>
      <c r="E10" s="51" t="s">
        <v>10</v>
      </c>
      <c r="F10" s="51"/>
      <c r="G10" s="51"/>
      <c r="H10" s="13"/>
      <c r="I10" s="51" t="s">
        <v>11</v>
      </c>
      <c r="J10" s="51"/>
      <c r="K10" s="52"/>
      <c r="L10" s="9"/>
      <c r="M10" s="1"/>
      <c r="N10" s="1"/>
      <c r="O10" s="1"/>
      <c r="P10" s="1"/>
      <c r="Q10" s="1"/>
      <c r="R10" s="1"/>
    </row>
    <row r="11" spans="1:18" ht="20.25" customHeight="1" x14ac:dyDescent="0.35">
      <c r="A11" s="19" t="s">
        <v>12</v>
      </c>
      <c r="B11" s="18"/>
      <c r="C11" s="18"/>
      <c r="D11" s="18"/>
      <c r="E11" s="18" t="s">
        <v>12</v>
      </c>
      <c r="F11" s="18"/>
      <c r="G11" s="18"/>
      <c r="H11" s="18"/>
      <c r="I11" s="18"/>
      <c r="J11" s="18" t="s">
        <v>13</v>
      </c>
      <c r="K11" s="14"/>
      <c r="L11" s="10"/>
      <c r="M11" s="1"/>
      <c r="N11" s="1"/>
      <c r="O11" s="1"/>
      <c r="P11" s="1"/>
      <c r="Q11" s="1"/>
      <c r="R11" s="1"/>
    </row>
    <row r="12" spans="1:18" ht="20.25" customHeight="1" x14ac:dyDescent="0.35">
      <c r="A12" s="19" t="s">
        <v>14</v>
      </c>
      <c r="B12" s="18"/>
      <c r="C12" s="18"/>
      <c r="D12" s="18"/>
      <c r="E12" s="18" t="s">
        <v>14</v>
      </c>
      <c r="F12" s="18"/>
      <c r="G12" s="18"/>
      <c r="H12" s="18"/>
      <c r="I12" s="18"/>
      <c r="J12" s="18"/>
      <c r="K12" s="14"/>
      <c r="L12" s="10"/>
      <c r="M12" s="1"/>
      <c r="N12" s="1"/>
      <c r="O12" s="1"/>
      <c r="P12" s="1"/>
      <c r="R12" s="6"/>
    </row>
    <row r="13" spans="1:18" ht="20.25" customHeight="1" x14ac:dyDescent="0.35">
      <c r="A13" s="19" t="s">
        <v>15</v>
      </c>
      <c r="B13" s="18"/>
      <c r="C13" s="18"/>
      <c r="D13" s="18"/>
      <c r="E13" s="18" t="s">
        <v>15</v>
      </c>
      <c r="F13" s="18"/>
      <c r="G13" s="18"/>
      <c r="H13" s="18"/>
      <c r="I13" s="18"/>
      <c r="J13" s="18"/>
      <c r="K13" s="14"/>
      <c r="L13" s="10"/>
      <c r="M13" s="1"/>
      <c r="N13" s="1"/>
      <c r="O13" s="1"/>
      <c r="P13" s="1"/>
      <c r="R13" s="6"/>
    </row>
    <row r="14" spans="1:18" ht="20.25" customHeight="1" x14ac:dyDescent="0.35">
      <c r="A14" s="19" t="s">
        <v>16</v>
      </c>
      <c r="B14" s="18"/>
      <c r="C14" s="18"/>
      <c r="D14" s="18"/>
      <c r="E14" s="18" t="s">
        <v>16</v>
      </c>
      <c r="F14" s="18"/>
      <c r="G14" s="18"/>
      <c r="H14" s="18"/>
      <c r="I14" s="18"/>
      <c r="J14" s="18"/>
      <c r="K14" s="14"/>
      <c r="L14" s="10"/>
      <c r="M14" s="1"/>
      <c r="N14" s="1"/>
      <c r="O14" s="1"/>
      <c r="P14" s="1"/>
      <c r="R14" s="6"/>
    </row>
    <row r="15" spans="1:18" ht="20.25" customHeight="1" x14ac:dyDescent="0.35">
      <c r="A15" s="19" t="s">
        <v>17</v>
      </c>
      <c r="B15" s="18"/>
      <c r="C15" s="18"/>
      <c r="D15" s="18"/>
      <c r="E15" s="18" t="s">
        <v>17</v>
      </c>
      <c r="F15" s="18"/>
      <c r="G15" s="18"/>
      <c r="H15" s="18"/>
      <c r="I15" s="18"/>
      <c r="J15" s="18"/>
      <c r="K15" s="14"/>
      <c r="L15" s="10"/>
      <c r="M15" s="1"/>
      <c r="N15" s="1"/>
      <c r="O15" s="1"/>
      <c r="P15" s="1"/>
      <c r="R15" s="6"/>
    </row>
    <row r="16" spans="1:18" ht="20.25" customHeight="1" x14ac:dyDescent="0.35">
      <c r="A16" s="47" t="s">
        <v>18</v>
      </c>
      <c r="B16" s="18"/>
      <c r="C16" s="18"/>
      <c r="D16" s="18"/>
      <c r="E16" s="18" t="s">
        <v>18</v>
      </c>
      <c r="F16" s="18"/>
      <c r="G16" s="18"/>
      <c r="H16" s="18"/>
      <c r="I16" s="18"/>
      <c r="J16" s="18"/>
      <c r="K16" s="14"/>
      <c r="L16" s="10"/>
      <c r="M16" s="1"/>
      <c r="N16" s="1"/>
      <c r="O16" s="1"/>
      <c r="P16" s="1"/>
      <c r="R16" s="6"/>
    </row>
    <row r="17" spans="1:18" ht="20.25" customHeight="1" x14ac:dyDescent="0.35">
      <c r="A17" s="19" t="s">
        <v>19</v>
      </c>
      <c r="B17" s="18"/>
      <c r="C17" s="18"/>
      <c r="D17" s="18"/>
      <c r="E17" s="18" t="s">
        <v>19</v>
      </c>
      <c r="F17" s="18"/>
      <c r="G17" s="18"/>
      <c r="H17" s="18"/>
      <c r="I17" s="18"/>
      <c r="J17" s="18"/>
      <c r="K17" s="14"/>
      <c r="L17" s="10"/>
      <c r="M17" s="1"/>
      <c r="N17" s="1"/>
      <c r="O17" s="1"/>
      <c r="P17" s="1"/>
      <c r="R17" s="6"/>
    </row>
    <row r="18" spans="1:18" ht="20.25" customHeight="1" x14ac:dyDescent="0.3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0"/>
      <c r="M18" s="1"/>
      <c r="N18" s="1"/>
      <c r="O18" s="1"/>
      <c r="P18" s="1"/>
      <c r="R18" s="6"/>
    </row>
    <row r="19" spans="1:18" ht="22.5" customHeight="1" x14ac:dyDescent="0.35">
      <c r="A19" s="11" t="s">
        <v>20</v>
      </c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"/>
    </row>
    <row r="20" spans="1:18" ht="15" customHeight="1" x14ac:dyDescent="0.35">
      <c r="A20" s="10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"/>
      <c r="N20" s="1"/>
      <c r="O20" s="1"/>
      <c r="P20" s="1"/>
      <c r="Q20" s="1"/>
      <c r="R20" s="6"/>
    </row>
    <row r="21" spans="1: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5">
    <mergeCell ref="A10:C10"/>
    <mergeCell ref="E10:G10"/>
    <mergeCell ref="I10:K10"/>
    <mergeCell ref="A1:I1"/>
    <mergeCell ref="F8:G8"/>
  </mergeCells>
  <hyperlinks>
    <hyperlink ref="A11" location="'1'!A1" display="'1'!A1" xr:uid="{00000000-0004-0000-0000-000000000000}"/>
    <hyperlink ref="A12" location="'2'!A1" display="'2'!A1" xr:uid="{00000000-0004-0000-0000-000001000000}"/>
    <hyperlink ref="A13" location="'3'!A1" display="'3'!A1" xr:uid="{00000000-0004-0000-0000-000002000000}"/>
    <hyperlink ref="A14" location="'4'!A1" display="'4'!A1" xr:uid="{00000000-0004-0000-0000-000003000000}"/>
    <hyperlink ref="A16" location="'6'!A1" display="Deprivation" xr:uid="{00000000-0004-0000-0000-000004000000}"/>
    <hyperlink ref="A15" location="'5'!A1" display="'5'!A1" xr:uid="{00000000-0004-0000-0000-000005000000}"/>
    <hyperlink ref="A17" location="'7'!A1" display="'7'!A1" xr:uid="{00000000-0004-0000-0000-000006000000}"/>
    <hyperlink ref="A19" location="Table_1!A1" display="Table 1:  Proportion of businesses in Wales with sales by destination, 2019" xr:uid="{00000000-0004-0000-0000-000007000000}"/>
    <hyperlink ref="E11" location="'1a'!A1" display="'1a'!A1" xr:uid="{00000000-0004-0000-0000-000008000000}"/>
    <hyperlink ref="E12" location="'2a'!A1" display="Education" xr:uid="{00000000-0004-0000-0000-000009000000}"/>
    <hyperlink ref="E13" location="'3a'!A1" display="Census" xr:uid="{00000000-0004-0000-0000-00000A000000}"/>
    <hyperlink ref="E14" location="'4a'!A1" display="'4a'!A1" xr:uid="{00000000-0004-0000-0000-00000B000000}"/>
    <hyperlink ref="E15" location="'5a'!A1" display="'5a'!A1" xr:uid="{00000000-0004-0000-0000-00000C000000}"/>
    <hyperlink ref="J11" location="'8 '!A1" display="'8 '!A1" xr:uid="{00000000-0004-0000-0000-00000D000000}"/>
    <hyperlink ref="E16" location="'6a'!A1" display="'6a'!A1" xr:uid="{00000000-0004-0000-0000-00000E000000}"/>
    <hyperlink ref="E17" location="'7a'!A1" display="Other Indicators" xr:uid="{00000000-0004-0000-0000-00000F000000}"/>
    <hyperlink ref="D7" r:id="rId1" xr:uid="{00000000-0004-0000-0000-000010000000}"/>
  </hyperlinks>
  <pageMargins left="0.74803149606299213" right="0.74803149606299213" top="0.43307086614173196" bottom="0.6100000000000001" header="0.35433070866141703" footer="0.33000000000000007"/>
  <pageSetup paperSize="9" scale="81" fitToWidth="0" fitToHeight="0" orientation="landscape"/>
  <headerFooter scaleWithDoc="0"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zoomScale="90" zoomScaleNormal="90" workbookViewId="0">
      <selection activeCell="A2" sqref="A2"/>
    </sheetView>
  </sheetViews>
  <sheetFormatPr defaultColWidth="11.53515625" defaultRowHeight="15.5" x14ac:dyDescent="0.35"/>
  <cols>
    <col min="1" max="6" width="14.765625" customWidth="1"/>
  </cols>
  <sheetData>
    <row r="1" spans="1:6" ht="19.5" customHeight="1" x14ac:dyDescent="0.35">
      <c r="A1" s="30" t="str">
        <f>'1'!A1</f>
        <v>Local Government Settlement 2026-27</v>
      </c>
    </row>
    <row r="2" spans="1:6" x14ac:dyDescent="0.35">
      <c r="A2" s="33" t="s">
        <v>22</v>
      </c>
    </row>
    <row r="3" spans="1:6" x14ac:dyDescent="0.35">
      <c r="A3" s="32" t="s">
        <v>17</v>
      </c>
      <c r="B3" s="34"/>
      <c r="C3" s="34"/>
      <c r="D3" s="34"/>
      <c r="E3" s="34"/>
      <c r="F3" s="34"/>
    </row>
    <row r="4" spans="1:6" ht="80.150000000000006" customHeight="1" x14ac:dyDescent="0.35">
      <c r="A4" s="29" t="s">
        <v>54</v>
      </c>
      <c r="B4" s="31" t="s">
        <v>113</v>
      </c>
      <c r="C4" s="31" t="s">
        <v>114</v>
      </c>
      <c r="D4" s="31" t="s">
        <v>115</v>
      </c>
      <c r="E4" s="31" t="s">
        <v>116</v>
      </c>
      <c r="F4" s="31" t="s">
        <v>117</v>
      </c>
    </row>
    <row r="5" spans="1:6" x14ac:dyDescent="0.35">
      <c r="A5" s="37" t="s">
        <v>69</v>
      </c>
      <c r="B5" s="35">
        <v>50353</v>
      </c>
      <c r="C5" s="35">
        <v>59452</v>
      </c>
      <c r="D5" s="35">
        <v>68854</v>
      </c>
      <c r="E5" s="35">
        <v>68854</v>
      </c>
      <c r="F5" s="35">
        <v>68854</v>
      </c>
    </row>
    <row r="6" spans="1:6" x14ac:dyDescent="0.35">
      <c r="A6" s="38" t="s">
        <v>70</v>
      </c>
      <c r="B6" s="35">
        <v>83755</v>
      </c>
      <c r="C6" s="35">
        <v>95564</v>
      </c>
      <c r="D6" s="35">
        <v>112619</v>
      </c>
      <c r="E6" s="35">
        <v>112619</v>
      </c>
      <c r="F6" s="35">
        <v>112619</v>
      </c>
    </row>
    <row r="7" spans="1:6" x14ac:dyDescent="0.35">
      <c r="A7" s="38" t="s">
        <v>71</v>
      </c>
      <c r="B7" s="35">
        <v>44876</v>
      </c>
      <c r="C7" s="35">
        <v>77994</v>
      </c>
      <c r="D7" s="35">
        <v>90047</v>
      </c>
      <c r="E7" s="35">
        <v>105804</v>
      </c>
      <c r="F7" s="35">
        <v>105804</v>
      </c>
    </row>
    <row r="8" spans="1:6" x14ac:dyDescent="0.35">
      <c r="A8" s="38" t="s">
        <v>72</v>
      </c>
      <c r="B8" s="35">
        <v>38810</v>
      </c>
      <c r="C8" s="35">
        <v>50651</v>
      </c>
      <c r="D8" s="35">
        <v>50651</v>
      </c>
      <c r="E8" s="35">
        <v>88267</v>
      </c>
      <c r="F8" s="35">
        <v>88267</v>
      </c>
    </row>
    <row r="9" spans="1:6" x14ac:dyDescent="0.35">
      <c r="A9" s="38" t="s">
        <v>73</v>
      </c>
      <c r="B9" s="35">
        <v>59553</v>
      </c>
      <c r="C9" s="35">
        <v>87866</v>
      </c>
      <c r="D9" s="35">
        <v>98201</v>
      </c>
      <c r="E9" s="35">
        <v>141296</v>
      </c>
      <c r="F9" s="35">
        <v>141296</v>
      </c>
    </row>
    <row r="10" spans="1:6" x14ac:dyDescent="0.35">
      <c r="A10" s="38" t="s">
        <v>74</v>
      </c>
      <c r="B10" s="35">
        <v>36240</v>
      </c>
      <c r="C10" s="35">
        <v>71585</v>
      </c>
      <c r="D10" s="35">
        <v>83023</v>
      </c>
      <c r="E10" s="35">
        <v>83023</v>
      </c>
      <c r="F10" s="35">
        <v>83023</v>
      </c>
    </row>
    <row r="11" spans="1:6" x14ac:dyDescent="0.35">
      <c r="A11" s="38" t="s">
        <v>75</v>
      </c>
      <c r="B11" s="35">
        <v>91018</v>
      </c>
      <c r="C11" s="35">
        <v>111018</v>
      </c>
      <c r="D11" s="35">
        <v>118521</v>
      </c>
      <c r="E11" s="35">
        <v>118521</v>
      </c>
      <c r="F11" s="35">
        <v>118521</v>
      </c>
    </row>
    <row r="12" spans="1:6" x14ac:dyDescent="0.35">
      <c r="A12" s="38" t="s">
        <v>76</v>
      </c>
      <c r="B12" s="35">
        <v>52260</v>
      </c>
      <c r="C12" s="35">
        <v>54233</v>
      </c>
      <c r="D12" s="35">
        <v>62909</v>
      </c>
      <c r="E12" s="35">
        <v>62909</v>
      </c>
      <c r="F12" s="35">
        <v>62909</v>
      </c>
    </row>
    <row r="13" spans="1:6" x14ac:dyDescent="0.35">
      <c r="A13" s="38" t="s">
        <v>77</v>
      </c>
      <c r="B13" s="35">
        <v>69575</v>
      </c>
      <c r="C13" s="35">
        <v>89960</v>
      </c>
      <c r="D13" s="35">
        <v>111575</v>
      </c>
      <c r="E13" s="35">
        <v>111575</v>
      </c>
      <c r="F13" s="35">
        <v>111575</v>
      </c>
    </row>
    <row r="14" spans="1:6" x14ac:dyDescent="0.35">
      <c r="A14" s="38" t="s">
        <v>78</v>
      </c>
      <c r="B14" s="35">
        <v>109168</v>
      </c>
      <c r="C14" s="35">
        <v>127570</v>
      </c>
      <c r="D14" s="35">
        <v>135717</v>
      </c>
      <c r="E14" s="35">
        <v>135717</v>
      </c>
      <c r="F14" s="35">
        <v>167832</v>
      </c>
    </row>
    <row r="15" spans="1:6" x14ac:dyDescent="0.35">
      <c r="A15" s="38" t="s">
        <v>79</v>
      </c>
      <c r="B15" s="35">
        <v>47135</v>
      </c>
      <c r="C15" s="35">
        <v>78455</v>
      </c>
      <c r="D15" s="35">
        <v>78455</v>
      </c>
      <c r="E15" s="35">
        <v>106975</v>
      </c>
      <c r="F15" s="35">
        <v>106975</v>
      </c>
    </row>
    <row r="16" spans="1:6" x14ac:dyDescent="0.35">
      <c r="A16" s="38" t="s">
        <v>80</v>
      </c>
      <c r="B16" s="35">
        <v>45593</v>
      </c>
      <c r="C16" s="35">
        <v>68593</v>
      </c>
      <c r="D16" s="35">
        <v>68593</v>
      </c>
      <c r="E16" s="35">
        <v>68593</v>
      </c>
      <c r="F16" s="35">
        <v>138225</v>
      </c>
    </row>
    <row r="17" spans="1:6" x14ac:dyDescent="0.35">
      <c r="A17" s="38" t="s">
        <v>81</v>
      </c>
      <c r="B17" s="35">
        <v>34106</v>
      </c>
      <c r="C17" s="35">
        <v>50173</v>
      </c>
      <c r="D17" s="35">
        <v>72510</v>
      </c>
      <c r="E17" s="35">
        <v>86404</v>
      </c>
      <c r="F17" s="35">
        <v>86404</v>
      </c>
    </row>
    <row r="18" spans="1:6" x14ac:dyDescent="0.35">
      <c r="A18" s="38" t="s">
        <v>82</v>
      </c>
      <c r="B18" s="35">
        <v>33798</v>
      </c>
      <c r="C18" s="35">
        <v>46998</v>
      </c>
      <c r="D18" s="35">
        <v>46998</v>
      </c>
      <c r="E18" s="35">
        <v>74156</v>
      </c>
      <c r="F18" s="35">
        <v>74156</v>
      </c>
    </row>
    <row r="19" spans="1:6" x14ac:dyDescent="0.35">
      <c r="A19" s="38" t="s">
        <v>83</v>
      </c>
      <c r="B19" s="35">
        <v>67607</v>
      </c>
      <c r="C19" s="35">
        <v>118138</v>
      </c>
      <c r="D19" s="35">
        <v>139896</v>
      </c>
      <c r="E19" s="35">
        <v>232366</v>
      </c>
      <c r="F19" s="35">
        <v>232366</v>
      </c>
    </row>
    <row r="20" spans="1:6" x14ac:dyDescent="0.35">
      <c r="A20" s="38" t="s">
        <v>84</v>
      </c>
      <c r="B20" s="35">
        <v>11392</v>
      </c>
      <c r="C20" s="35">
        <v>22680</v>
      </c>
      <c r="D20" s="35">
        <v>22680</v>
      </c>
      <c r="E20" s="35">
        <v>22680</v>
      </c>
      <c r="F20" s="35">
        <v>59213</v>
      </c>
    </row>
    <row r="21" spans="1:6" x14ac:dyDescent="0.35">
      <c r="A21" s="38" t="s">
        <v>85</v>
      </c>
      <c r="B21" s="35">
        <v>52835</v>
      </c>
      <c r="C21" s="35">
        <v>97669</v>
      </c>
      <c r="D21" s="35">
        <v>114604</v>
      </c>
      <c r="E21" s="35">
        <v>139205</v>
      </c>
      <c r="F21" s="35">
        <v>169690</v>
      </c>
    </row>
    <row r="22" spans="1:6" x14ac:dyDescent="0.35">
      <c r="A22" s="38" t="s">
        <v>86</v>
      </c>
      <c r="B22" s="35">
        <v>17627</v>
      </c>
      <c r="C22" s="35">
        <v>37030</v>
      </c>
      <c r="D22" s="35">
        <v>46360</v>
      </c>
      <c r="E22" s="35">
        <v>72335</v>
      </c>
      <c r="F22" s="35">
        <v>72335</v>
      </c>
    </row>
    <row r="23" spans="1:6" x14ac:dyDescent="0.35">
      <c r="A23" s="38" t="s">
        <v>87</v>
      </c>
      <c r="B23" s="35">
        <v>17658</v>
      </c>
      <c r="C23" s="35">
        <v>21473</v>
      </c>
      <c r="D23" s="35">
        <v>33649</v>
      </c>
      <c r="E23" s="35">
        <v>50320</v>
      </c>
      <c r="F23" s="35">
        <v>90248</v>
      </c>
    </row>
    <row r="24" spans="1:6" x14ac:dyDescent="0.35">
      <c r="A24" s="38" t="s">
        <v>88</v>
      </c>
      <c r="B24" s="35">
        <v>42994</v>
      </c>
      <c r="C24" s="35">
        <v>51615</v>
      </c>
      <c r="D24" s="35">
        <v>79629</v>
      </c>
      <c r="E24" s="35">
        <v>79629</v>
      </c>
      <c r="F24" s="35">
        <v>79629</v>
      </c>
    </row>
    <row r="25" spans="1:6" x14ac:dyDescent="0.35">
      <c r="A25" s="38" t="s">
        <v>89</v>
      </c>
      <c r="B25" s="35">
        <v>18916</v>
      </c>
      <c r="C25" s="35">
        <v>34691</v>
      </c>
      <c r="D25" s="35">
        <v>34691</v>
      </c>
      <c r="E25" s="35">
        <v>34691</v>
      </c>
      <c r="F25" s="35">
        <v>34691</v>
      </c>
    </row>
    <row r="26" spans="1:6" x14ac:dyDescent="0.35">
      <c r="A26" s="38" t="s">
        <v>90</v>
      </c>
      <c r="B26" s="35">
        <v>16850</v>
      </c>
      <c r="C26" s="35">
        <v>23825</v>
      </c>
      <c r="D26" s="35">
        <v>23825</v>
      </c>
      <c r="E26" s="35">
        <v>23825</v>
      </c>
      <c r="F26" s="35">
        <v>23825</v>
      </c>
    </row>
    <row r="27" spans="1:6" x14ac:dyDescent="0.35">
      <c r="A27" s="38" t="s">
        <v>91</v>
      </c>
      <c r="B27" s="35">
        <v>1042119</v>
      </c>
      <c r="C27" s="35">
        <v>1477233</v>
      </c>
      <c r="D27" s="35">
        <v>1694007</v>
      </c>
      <c r="E27" s="35">
        <v>2019764</v>
      </c>
      <c r="F27" s="35">
        <v>2228457</v>
      </c>
    </row>
    <row r="28" spans="1:6" x14ac:dyDescent="0.35">
      <c r="A28" s="25" t="s">
        <v>92</v>
      </c>
      <c r="B28" s="25">
        <v>145.05508667000001</v>
      </c>
      <c r="C28" s="25">
        <v>67.378071340999995</v>
      </c>
      <c r="D28" s="25">
        <v>5.7164422803999999</v>
      </c>
      <c r="E28" s="25">
        <v>12.953641190000001</v>
      </c>
      <c r="F28" s="25">
        <v>21.223420859000001</v>
      </c>
    </row>
    <row r="29" spans="1:6" ht="15" customHeight="1" x14ac:dyDescent="0.35">
      <c r="A29" s="28" t="s">
        <v>47</v>
      </c>
      <c r="B29" s="27"/>
      <c r="C29" s="27"/>
      <c r="D29" s="27"/>
      <c r="E29" s="27"/>
      <c r="F29" s="27"/>
    </row>
    <row r="30" spans="1:6" ht="15" customHeight="1" x14ac:dyDescent="0.35">
      <c r="A30" s="27"/>
      <c r="B30" s="27"/>
      <c r="C30" s="27"/>
      <c r="D30" s="27"/>
      <c r="E30" s="27"/>
      <c r="F30" s="27"/>
    </row>
    <row r="31" spans="1:6" x14ac:dyDescent="0.35">
      <c r="B31" s="39"/>
      <c r="C31" s="39"/>
      <c r="D31" s="39"/>
      <c r="E31" s="39"/>
      <c r="F31" s="39"/>
    </row>
  </sheetData>
  <hyperlinks>
    <hyperlink ref="A2" location="Contents!A1" display="Contents!A1" xr:uid="{00000000-0004-0000-09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"/>
  <sheetViews>
    <sheetView zoomScale="90" zoomScaleNormal="90" workbookViewId="0">
      <selection activeCell="B11" sqref="B11"/>
    </sheetView>
  </sheetViews>
  <sheetFormatPr defaultColWidth="11.53515625" defaultRowHeight="15.5" x14ac:dyDescent="0.35"/>
  <cols>
    <col min="1" max="1" width="15.69140625" customWidth="1"/>
    <col min="2" max="6" width="12.69140625" customWidth="1"/>
  </cols>
  <sheetData>
    <row r="1" spans="1:6" ht="19.5" customHeight="1" x14ac:dyDescent="0.35">
      <c r="A1" s="30" t="str">
        <f>'1'!A1</f>
        <v>Local Government Settlement 2026-27</v>
      </c>
    </row>
    <row r="2" spans="1:6" x14ac:dyDescent="0.35">
      <c r="A2" s="33" t="s">
        <v>22</v>
      </c>
    </row>
    <row r="3" spans="1:6" x14ac:dyDescent="0.35">
      <c r="A3" s="32" t="s">
        <v>17</v>
      </c>
      <c r="B3" s="34"/>
      <c r="C3" s="34"/>
      <c r="D3" s="34"/>
      <c r="E3" s="34"/>
      <c r="F3" s="34"/>
    </row>
    <row r="4" spans="1:6" ht="80.150000000000006" customHeight="1" x14ac:dyDescent="0.35">
      <c r="A4" s="29" t="s">
        <v>23</v>
      </c>
      <c r="B4" s="31" t="str">
        <f>'5'!B4</f>
        <v>Settlement threshold 1,000</v>
      </c>
      <c r="C4" s="31" t="str">
        <f>'5'!C4</f>
        <v>Settlement threshold 7,500</v>
      </c>
      <c r="D4" s="31" t="str">
        <f>'5'!D4</f>
        <v>Settlement threshold 12,500</v>
      </c>
      <c r="E4" s="31" t="str">
        <f>'5'!E4</f>
        <v>Settlement threshold 30,000</v>
      </c>
      <c r="F4" s="31" t="str">
        <f>'5'!F4</f>
        <v>Settlement threshold 40,000</v>
      </c>
    </row>
    <row r="5" spans="1:6" x14ac:dyDescent="0.35">
      <c r="A5" s="37" t="s">
        <v>24</v>
      </c>
      <c r="B5" s="40">
        <v>4.8317898435783248E-2</v>
      </c>
      <c r="C5" s="40">
        <v>4.024551306395132E-2</v>
      </c>
      <c r="D5" s="40">
        <v>4.0645640779524525E-2</v>
      </c>
      <c r="E5" s="40">
        <v>3.409012142012631E-2</v>
      </c>
      <c r="F5" s="40">
        <v>3.0897612114570754E-2</v>
      </c>
    </row>
    <row r="6" spans="1:6" x14ac:dyDescent="0.35">
      <c r="A6" s="38" t="s">
        <v>25</v>
      </c>
      <c r="B6" s="40">
        <v>8.0369900174548203E-2</v>
      </c>
      <c r="C6" s="40">
        <v>6.4691216619179231E-2</v>
      </c>
      <c r="D6" s="40">
        <v>6.6480835085097056E-2</v>
      </c>
      <c r="E6" s="40">
        <v>5.57584945567898E-2</v>
      </c>
      <c r="F6" s="40">
        <v>5.0536761534999329E-2</v>
      </c>
    </row>
    <row r="7" spans="1:6" x14ac:dyDescent="0.35">
      <c r="A7" s="38" t="s">
        <v>26</v>
      </c>
      <c r="B7" s="40">
        <v>4.3062260643937977E-2</v>
      </c>
      <c r="C7" s="40">
        <v>5.2797358304343324E-2</v>
      </c>
      <c r="D7" s="40">
        <v>5.3156214820836038E-2</v>
      </c>
      <c r="E7" s="40">
        <v>5.238433797215912E-2</v>
      </c>
      <c r="F7" s="40">
        <v>4.747859168922712E-2</v>
      </c>
    </row>
    <row r="8" spans="1:6" x14ac:dyDescent="0.35">
      <c r="A8" s="38" t="s">
        <v>27</v>
      </c>
      <c r="B8" s="40">
        <v>3.7241428282182742E-2</v>
      </c>
      <c r="C8" s="40">
        <v>3.4287752846030382E-2</v>
      </c>
      <c r="D8" s="40">
        <v>2.9900112573324669E-2</v>
      </c>
      <c r="E8" s="40">
        <v>4.370164038966929E-2</v>
      </c>
      <c r="F8" s="40">
        <v>3.960902095037059E-2</v>
      </c>
    </row>
    <row r="9" spans="1:6" x14ac:dyDescent="0.35">
      <c r="A9" s="38" t="s">
        <v>28</v>
      </c>
      <c r="B9" s="40">
        <v>5.7146064892780957E-2</v>
      </c>
      <c r="C9" s="40">
        <v>5.9480122634682546E-2</v>
      </c>
      <c r="D9" s="40">
        <v>5.7969654198595399E-2</v>
      </c>
      <c r="E9" s="40">
        <v>6.9956688009094131E-2</v>
      </c>
      <c r="F9" s="40">
        <v>6.3405306900694069E-2</v>
      </c>
    </row>
    <row r="10" spans="1:6" x14ac:dyDescent="0.35">
      <c r="A10" s="38" t="s">
        <v>29</v>
      </c>
      <c r="B10" s="40">
        <v>3.4775299174086644E-2</v>
      </c>
      <c r="C10" s="40">
        <v>4.8458841631618031E-2</v>
      </c>
      <c r="D10" s="40">
        <v>4.900983289915567E-2</v>
      </c>
      <c r="E10" s="40">
        <v>4.1105297450593235E-2</v>
      </c>
      <c r="F10" s="40">
        <v>3.725582319963993E-2</v>
      </c>
    </row>
    <row r="11" spans="1:6" x14ac:dyDescent="0.35">
      <c r="A11" s="38" t="s">
        <v>30</v>
      </c>
      <c r="B11" s="40">
        <v>8.7339353759023686E-2</v>
      </c>
      <c r="C11" s="40">
        <v>7.5152667182495927E-2</v>
      </c>
      <c r="D11" s="40">
        <v>6.9964882081360938E-2</v>
      </c>
      <c r="E11" s="40">
        <v>5.8680618131623299E-2</v>
      </c>
      <c r="F11" s="40">
        <v>5.3185230857045927E-2</v>
      </c>
    </row>
    <row r="12" spans="1:6" x14ac:dyDescent="0.35">
      <c r="A12" s="38" t="s">
        <v>31</v>
      </c>
      <c r="B12" s="40">
        <v>5.0147823808989182E-2</v>
      </c>
      <c r="C12" s="40">
        <v>3.6712556516135232E-2</v>
      </c>
      <c r="D12" s="40">
        <v>3.7136210180949668E-2</v>
      </c>
      <c r="E12" s="40">
        <v>3.1146708229278272E-2</v>
      </c>
      <c r="F12" s="40">
        <v>2.8229846929960955E-2</v>
      </c>
    </row>
    <row r="13" spans="1:6" x14ac:dyDescent="0.35">
      <c r="A13" s="38" t="s">
        <v>32</v>
      </c>
      <c r="B13" s="40">
        <v>6.6763008831045204E-2</v>
      </c>
      <c r="C13" s="40">
        <v>6.0897637678010173E-2</v>
      </c>
      <c r="D13" s="40">
        <v>6.5864544833640001E-2</v>
      </c>
      <c r="E13" s="40">
        <v>5.5241602484250633E-2</v>
      </c>
      <c r="F13" s="40">
        <v>5.0068275941604436E-2</v>
      </c>
    </row>
    <row r="14" spans="1:6" x14ac:dyDescent="0.35">
      <c r="A14" s="38" t="s">
        <v>33</v>
      </c>
      <c r="B14" s="40">
        <v>0.10475579084538331</v>
      </c>
      <c r="C14" s="40">
        <v>8.6357399272829677E-2</v>
      </c>
      <c r="D14" s="40">
        <v>8.0115961740417838E-2</v>
      </c>
      <c r="E14" s="40">
        <v>6.7194484108044308E-2</v>
      </c>
      <c r="F14" s="40">
        <v>7.5313097807137408E-2</v>
      </c>
    </row>
    <row r="15" spans="1:6" x14ac:dyDescent="0.35">
      <c r="A15" s="38" t="s">
        <v>34</v>
      </c>
      <c r="B15" s="40">
        <v>4.5229959342455134E-2</v>
      </c>
      <c r="C15" s="40">
        <v>5.3109428235085458E-2</v>
      </c>
      <c r="D15" s="40">
        <v>4.6313267890864679E-2</v>
      </c>
      <c r="E15" s="40">
        <v>5.2964108678043575E-2</v>
      </c>
      <c r="F15" s="40">
        <v>4.8004067388331927E-2</v>
      </c>
    </row>
    <row r="16" spans="1:6" x14ac:dyDescent="0.35">
      <c r="A16" s="38" t="s">
        <v>35</v>
      </c>
      <c r="B16" s="40">
        <v>4.3750281877597469E-2</v>
      </c>
      <c r="C16" s="40">
        <v>4.6433433317560599E-2</v>
      </c>
      <c r="D16" s="40">
        <v>4.0491568216660265E-2</v>
      </c>
      <c r="E16" s="40">
        <v>3.396089840199152E-2</v>
      </c>
      <c r="F16" s="40">
        <v>6.2027223320889745E-2</v>
      </c>
    </row>
    <row r="17" spans="1:6" x14ac:dyDescent="0.35">
      <c r="A17" s="38" t="s">
        <v>36</v>
      </c>
      <c r="B17" s="40">
        <v>3.2727548389387393E-2</v>
      </c>
      <c r="C17" s="40">
        <v>3.3964174913503828E-2</v>
      </c>
      <c r="D17" s="40">
        <v>4.2803837292289822E-2</v>
      </c>
      <c r="E17" s="40">
        <v>4.2779255398155427E-2</v>
      </c>
      <c r="F17" s="40">
        <v>3.8773016486295227E-2</v>
      </c>
    </row>
    <row r="18" spans="1:6" x14ac:dyDescent="0.35">
      <c r="A18" s="38" t="s">
        <v>37</v>
      </c>
      <c r="B18" s="40">
        <v>3.2431996729740079E-2</v>
      </c>
      <c r="C18" s="40">
        <v>3.1814886344943553E-2</v>
      </c>
      <c r="D18" s="40">
        <v>2.7743687009557812E-2</v>
      </c>
      <c r="E18" s="40">
        <v>3.6715180585454539E-2</v>
      </c>
      <c r="F18" s="40">
        <v>3.3276836842712244E-2</v>
      </c>
    </row>
    <row r="19" spans="1:6" x14ac:dyDescent="0.35">
      <c r="A19" s="38" t="s">
        <v>38</v>
      </c>
      <c r="B19" s="40">
        <v>6.4874548875896138E-2</v>
      </c>
      <c r="C19" s="40">
        <v>7.9972489106322431E-2</v>
      </c>
      <c r="D19" s="40">
        <v>8.2582893695244478E-2</v>
      </c>
      <c r="E19" s="40">
        <v>0.1150461142985022</v>
      </c>
      <c r="F19" s="40">
        <v>0.10427214884559137</v>
      </c>
    </row>
    <row r="20" spans="1:6" x14ac:dyDescent="0.35">
      <c r="A20" s="38" t="s">
        <v>39</v>
      </c>
      <c r="B20" s="40">
        <v>1.0931573073708473E-2</v>
      </c>
      <c r="C20" s="40">
        <v>1.5353028262975441E-2</v>
      </c>
      <c r="D20" s="40">
        <v>1.3388374428204843E-2</v>
      </c>
      <c r="E20" s="40">
        <v>1.1229034679299166E-2</v>
      </c>
      <c r="F20" s="40">
        <v>2.6571300231505477E-2</v>
      </c>
    </row>
    <row r="21" spans="1:6" x14ac:dyDescent="0.35">
      <c r="A21" s="38" t="s">
        <v>40</v>
      </c>
      <c r="B21" s="40">
        <v>5.0699584212551545E-2</v>
      </c>
      <c r="C21" s="40">
        <v>6.6116178016602661E-2</v>
      </c>
      <c r="D21" s="40">
        <v>6.7652613005731388E-2</v>
      </c>
      <c r="E21" s="40">
        <v>6.8921418541968274E-2</v>
      </c>
      <c r="F21" s="40">
        <v>7.6146858566263562E-2</v>
      </c>
    </row>
    <row r="22" spans="1:6" x14ac:dyDescent="0.35">
      <c r="A22" s="38" t="s">
        <v>41</v>
      </c>
      <c r="B22" s="40">
        <v>1.6914575014945511E-2</v>
      </c>
      <c r="C22" s="40">
        <v>2.5067135651586445E-2</v>
      </c>
      <c r="D22" s="40">
        <v>2.7367065189222949E-2</v>
      </c>
      <c r="E22" s="40">
        <v>3.5813590102606048E-2</v>
      </c>
      <c r="F22" s="40">
        <v>3.2459679500210233E-2</v>
      </c>
    </row>
    <row r="23" spans="1:6" x14ac:dyDescent="0.35">
      <c r="A23" s="38" t="s">
        <v>42</v>
      </c>
      <c r="B23" s="40">
        <v>1.6944322097572351E-2</v>
      </c>
      <c r="C23" s="40">
        <v>1.4535960136281818E-2</v>
      </c>
      <c r="D23" s="40">
        <v>1.9863554282833543E-2</v>
      </c>
      <c r="E23" s="40">
        <v>2.4913801810508555E-2</v>
      </c>
      <c r="F23" s="40">
        <v>4.04979768512473E-2</v>
      </c>
    </row>
    <row r="24" spans="1:6" x14ac:dyDescent="0.35">
      <c r="A24" s="38" t="s">
        <v>43</v>
      </c>
      <c r="B24" s="40">
        <v>4.1256324853495618E-2</v>
      </c>
      <c r="C24" s="40">
        <v>3.4940324241334982E-2</v>
      </c>
      <c r="D24" s="40">
        <v>4.7006299265587449E-2</v>
      </c>
      <c r="E24" s="40">
        <v>3.942490310749177E-2</v>
      </c>
      <c r="F24" s="40">
        <v>3.5732796280116691E-2</v>
      </c>
    </row>
    <row r="25" spans="1:6" x14ac:dyDescent="0.35">
      <c r="A25" s="38" t="s">
        <v>44</v>
      </c>
      <c r="B25" s="40">
        <v>1.8151477902235733E-2</v>
      </c>
      <c r="C25" s="40">
        <v>2.3483769994306923E-2</v>
      </c>
      <c r="D25" s="40">
        <v>2.0478663901624963E-2</v>
      </c>
      <c r="E25" s="40">
        <v>1.7175769050245475E-2</v>
      </c>
      <c r="F25" s="40">
        <v>1.5567273678603626E-2</v>
      </c>
    </row>
    <row r="26" spans="1:6" x14ac:dyDescent="0.35">
      <c r="A26" s="38" t="s">
        <v>45</v>
      </c>
      <c r="B26" s="40">
        <v>1.6168978782653422E-2</v>
      </c>
      <c r="C26" s="40">
        <v>1.6128126030220014E-2</v>
      </c>
      <c r="D26" s="40">
        <v>1.4064286629276029E-2</v>
      </c>
      <c r="E26" s="40">
        <v>1.1795932594105054E-2</v>
      </c>
      <c r="F26" s="40">
        <v>1.0691254082982082E-2</v>
      </c>
    </row>
    <row r="27" spans="1:6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</row>
    <row r="28" spans="1:6" ht="15" customHeight="1" x14ac:dyDescent="0.35">
      <c r="A28" s="27"/>
      <c r="B28" s="27"/>
      <c r="C28" s="27"/>
      <c r="D28" s="27"/>
      <c r="E28" s="27"/>
      <c r="F28" s="27"/>
    </row>
    <row r="29" spans="1:6" x14ac:dyDescent="0.35">
      <c r="B29" s="39"/>
      <c r="C29" s="39"/>
      <c r="D29" s="39"/>
      <c r="E29" s="39"/>
      <c r="F29" s="39"/>
    </row>
  </sheetData>
  <hyperlinks>
    <hyperlink ref="A2" location="Contents!A1" display="Contents!A1" xr:uid="{00000000-0004-0000-0A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zoomScale="90" zoomScaleNormal="90" workbookViewId="0">
      <selection activeCell="A2" sqref="A2"/>
    </sheetView>
  </sheetViews>
  <sheetFormatPr defaultColWidth="11.53515625" defaultRowHeight="15.5" x14ac:dyDescent="0.35"/>
  <cols>
    <col min="1" max="6" width="14.765625" customWidth="1"/>
  </cols>
  <sheetData>
    <row r="1" spans="1:6" ht="19.5" customHeight="1" x14ac:dyDescent="0.35">
      <c r="A1" s="30" t="str">
        <f>'1'!A1</f>
        <v>Local Government Settlement 2026-27</v>
      </c>
    </row>
    <row r="2" spans="1:6" x14ac:dyDescent="0.35">
      <c r="A2" s="33" t="s">
        <v>22</v>
      </c>
    </row>
    <row r="3" spans="1:6" x14ac:dyDescent="0.35">
      <c r="A3" s="32" t="s">
        <v>18</v>
      </c>
      <c r="B3" s="34"/>
      <c r="C3" s="34"/>
      <c r="D3" s="34"/>
      <c r="E3" s="34"/>
      <c r="F3" s="34"/>
    </row>
    <row r="4" spans="1:6" ht="118.5" customHeight="1" x14ac:dyDescent="0.35">
      <c r="A4" s="29" t="s">
        <v>54</v>
      </c>
      <c r="B4" s="31" t="s">
        <v>118</v>
      </c>
      <c r="C4" s="31" t="s">
        <v>119</v>
      </c>
      <c r="D4" s="31" t="s">
        <v>120</v>
      </c>
      <c r="E4" s="31" t="s">
        <v>121</v>
      </c>
      <c r="F4" s="31" t="s">
        <v>122</v>
      </c>
    </row>
    <row r="5" spans="1:6" x14ac:dyDescent="0.35">
      <c r="A5" s="37" t="s">
        <v>69</v>
      </c>
      <c r="B5" s="35">
        <v>6087.4166666666697</v>
      </c>
      <c r="C5" s="35">
        <v>2500</v>
      </c>
      <c r="D5" s="35">
        <v>3908.9166666666702</v>
      </c>
      <c r="E5" s="35">
        <v>2059.5833333333298</v>
      </c>
      <c r="F5" s="35">
        <v>3506.6666666666702</v>
      </c>
    </row>
    <row r="6" spans="1:6" x14ac:dyDescent="0.35">
      <c r="A6" s="38" t="s">
        <v>70</v>
      </c>
      <c r="B6" s="35">
        <v>9293.9166666666697</v>
      </c>
      <c r="C6" s="35">
        <v>3500</v>
      </c>
      <c r="D6" s="35">
        <v>5747.5</v>
      </c>
      <c r="E6" s="35">
        <v>3398.75</v>
      </c>
      <c r="F6" s="35">
        <v>5086.5833333333303</v>
      </c>
    </row>
    <row r="7" spans="1:6" x14ac:dyDescent="0.35">
      <c r="A7" s="38" t="s">
        <v>71</v>
      </c>
      <c r="B7" s="35">
        <v>10573.083333333299</v>
      </c>
      <c r="C7" s="35">
        <v>4000</v>
      </c>
      <c r="D7" s="35">
        <v>6733.6666666666697</v>
      </c>
      <c r="E7" s="35">
        <v>3672.5</v>
      </c>
      <c r="F7" s="35">
        <v>6342.5</v>
      </c>
    </row>
    <row r="8" spans="1:6" x14ac:dyDescent="0.35">
      <c r="A8" s="38" t="s">
        <v>72</v>
      </c>
      <c r="B8" s="35">
        <v>9761.6666666666697</v>
      </c>
      <c r="C8" s="35">
        <v>4200</v>
      </c>
      <c r="D8" s="35">
        <v>6514.5</v>
      </c>
      <c r="E8" s="35">
        <v>3090.25</v>
      </c>
      <c r="F8" s="35">
        <v>6485.4166666666697</v>
      </c>
    </row>
    <row r="9" spans="1:6" x14ac:dyDescent="0.35">
      <c r="A9" s="38" t="s">
        <v>73</v>
      </c>
      <c r="B9" s="35">
        <v>12275</v>
      </c>
      <c r="C9" s="35">
        <v>5000</v>
      </c>
      <c r="D9" s="35">
        <v>8610.25</v>
      </c>
      <c r="E9" s="35">
        <v>3482</v>
      </c>
      <c r="F9" s="35">
        <v>7837.3333333333303</v>
      </c>
    </row>
    <row r="10" spans="1:6" x14ac:dyDescent="0.35">
      <c r="A10" s="38" t="s">
        <v>74</v>
      </c>
      <c r="B10" s="35">
        <v>12164.666666666701</v>
      </c>
      <c r="C10" s="35">
        <v>5500</v>
      </c>
      <c r="D10" s="35">
        <v>8680.5</v>
      </c>
      <c r="E10" s="35">
        <v>3324.0833333333298</v>
      </c>
      <c r="F10" s="35">
        <v>7921.25</v>
      </c>
    </row>
    <row r="11" spans="1:6" x14ac:dyDescent="0.35">
      <c r="A11" s="38" t="s">
        <v>75</v>
      </c>
      <c r="B11" s="35">
        <v>9231.1666666666697</v>
      </c>
      <c r="C11" s="35">
        <v>2900</v>
      </c>
      <c r="D11" s="35">
        <v>5727.8333333333303</v>
      </c>
      <c r="E11" s="35">
        <v>3349.3333333333298</v>
      </c>
      <c r="F11" s="35">
        <v>5919.3333333333303</v>
      </c>
    </row>
    <row r="12" spans="1:6" x14ac:dyDescent="0.35">
      <c r="A12" s="38" t="s">
        <v>76</v>
      </c>
      <c r="B12" s="35">
        <v>5320.5833333333303</v>
      </c>
      <c r="C12" s="35">
        <v>1800</v>
      </c>
      <c r="D12" s="35">
        <v>3367.75</v>
      </c>
      <c r="E12" s="35">
        <v>1860.6666666666699</v>
      </c>
      <c r="F12" s="35">
        <v>3202</v>
      </c>
    </row>
    <row r="13" spans="1:6" x14ac:dyDescent="0.35">
      <c r="A13" s="38" t="s">
        <v>77</v>
      </c>
      <c r="B13" s="35">
        <v>10807.833333333299</v>
      </c>
      <c r="C13" s="35">
        <v>4600</v>
      </c>
      <c r="D13" s="35">
        <v>7092.5</v>
      </c>
      <c r="E13" s="35">
        <v>3526.1666666666702</v>
      </c>
      <c r="F13" s="35">
        <v>6826.6666666666697</v>
      </c>
    </row>
    <row r="14" spans="1:6" x14ac:dyDescent="0.35">
      <c r="A14" s="38" t="s">
        <v>78</v>
      </c>
      <c r="B14" s="35">
        <v>16673.666666666701</v>
      </c>
      <c r="C14" s="35">
        <v>6900</v>
      </c>
      <c r="D14" s="35">
        <v>11142.833333333299</v>
      </c>
      <c r="E14" s="35">
        <v>5264.6666666666697</v>
      </c>
      <c r="F14" s="35">
        <v>12072.666666666701</v>
      </c>
    </row>
    <row r="15" spans="1:6" x14ac:dyDescent="0.35">
      <c r="A15" s="38" t="s">
        <v>79</v>
      </c>
      <c r="B15" s="35">
        <v>24228.916666666701</v>
      </c>
      <c r="C15" s="35">
        <v>9800</v>
      </c>
      <c r="D15" s="35">
        <v>17282.25</v>
      </c>
      <c r="E15" s="35">
        <v>6633.5833333333303</v>
      </c>
      <c r="F15" s="35">
        <v>16074.666666666701</v>
      </c>
    </row>
    <row r="16" spans="1:6" x14ac:dyDescent="0.35">
      <c r="A16" s="38" t="s">
        <v>80</v>
      </c>
      <c r="B16" s="35">
        <v>15692.166666666701</v>
      </c>
      <c r="C16" s="35">
        <v>6900</v>
      </c>
      <c r="D16" s="35">
        <v>11181.583333333299</v>
      </c>
      <c r="E16" s="35">
        <v>4295.8333333333303</v>
      </c>
      <c r="F16" s="35">
        <v>11564.416666666701</v>
      </c>
    </row>
    <row r="17" spans="1:6" x14ac:dyDescent="0.35">
      <c r="A17" s="38" t="s">
        <v>81</v>
      </c>
      <c r="B17" s="35">
        <v>13327</v>
      </c>
      <c r="C17" s="35">
        <v>6300</v>
      </c>
      <c r="D17" s="35">
        <v>9551.0833333333303</v>
      </c>
      <c r="E17" s="35">
        <v>3568.75</v>
      </c>
      <c r="F17" s="35">
        <v>9769.0833333333303</v>
      </c>
    </row>
    <row r="18" spans="1:6" x14ac:dyDescent="0.35">
      <c r="A18" s="38" t="s">
        <v>82</v>
      </c>
      <c r="B18" s="35">
        <v>10033.833333333299</v>
      </c>
      <c r="C18" s="35">
        <v>4300</v>
      </c>
      <c r="D18" s="35">
        <v>7117.9166666666697</v>
      </c>
      <c r="E18" s="35">
        <v>2781.75</v>
      </c>
      <c r="F18" s="35">
        <v>6585.5833333333303</v>
      </c>
    </row>
    <row r="19" spans="1:6" x14ac:dyDescent="0.35">
      <c r="A19" s="38" t="s">
        <v>83</v>
      </c>
      <c r="B19" s="35">
        <v>24066.333333333299</v>
      </c>
      <c r="C19" s="35">
        <v>12300</v>
      </c>
      <c r="D19" s="35">
        <v>17062</v>
      </c>
      <c r="E19" s="35">
        <v>6676.75</v>
      </c>
      <c r="F19" s="35">
        <v>17703.583333333299</v>
      </c>
    </row>
    <row r="20" spans="1:6" x14ac:dyDescent="0.35">
      <c r="A20" s="38" t="s">
        <v>84</v>
      </c>
      <c r="B20" s="35">
        <v>6703.5833333333303</v>
      </c>
      <c r="C20" s="35">
        <v>3200</v>
      </c>
      <c r="D20" s="35">
        <v>4839.8333333333303</v>
      </c>
      <c r="E20" s="35">
        <v>1774.4166666666699</v>
      </c>
      <c r="F20" s="35">
        <v>4948</v>
      </c>
    </row>
    <row r="21" spans="1:6" x14ac:dyDescent="0.35">
      <c r="A21" s="38" t="s">
        <v>85</v>
      </c>
      <c r="B21" s="35">
        <v>18560.583333333299</v>
      </c>
      <c r="C21" s="35">
        <v>8500</v>
      </c>
      <c r="D21" s="35">
        <v>13119.75</v>
      </c>
      <c r="E21" s="35">
        <v>5186.0833333333303</v>
      </c>
      <c r="F21" s="35">
        <v>13751.083333333299</v>
      </c>
    </row>
    <row r="22" spans="1:6" x14ac:dyDescent="0.35">
      <c r="A22" s="38" t="s">
        <v>86</v>
      </c>
      <c r="B22" s="35">
        <v>8490.4166666666697</v>
      </c>
      <c r="C22" s="35">
        <v>3700</v>
      </c>
      <c r="D22" s="35">
        <v>6092.9166666666697</v>
      </c>
      <c r="E22" s="35">
        <v>2265.25</v>
      </c>
      <c r="F22" s="35">
        <v>5968.25</v>
      </c>
    </row>
    <row r="23" spans="1:6" x14ac:dyDescent="0.35">
      <c r="A23" s="38" t="s">
        <v>87</v>
      </c>
      <c r="B23" s="35">
        <v>10026.666666666701</v>
      </c>
      <c r="C23" s="35">
        <v>4200</v>
      </c>
      <c r="D23" s="35">
        <v>7311.5833333333303</v>
      </c>
      <c r="E23" s="35">
        <v>2563.5</v>
      </c>
      <c r="F23" s="35">
        <v>6872.8333333333303</v>
      </c>
    </row>
    <row r="24" spans="1:6" x14ac:dyDescent="0.35">
      <c r="A24" s="38" t="s">
        <v>88</v>
      </c>
      <c r="B24" s="35">
        <v>5756.5</v>
      </c>
      <c r="C24" s="35">
        <v>2100</v>
      </c>
      <c r="D24" s="35">
        <v>3801.5833333333298</v>
      </c>
      <c r="E24" s="35">
        <v>1844.8333333333301</v>
      </c>
      <c r="F24" s="35">
        <v>3891.25</v>
      </c>
    </row>
    <row r="25" spans="1:6" x14ac:dyDescent="0.35">
      <c r="A25" s="38" t="s">
        <v>89</v>
      </c>
      <c r="B25" s="35">
        <v>16573.583333333299</v>
      </c>
      <c r="C25" s="35">
        <v>7700</v>
      </c>
      <c r="D25" s="35">
        <v>12582.25</v>
      </c>
      <c r="E25" s="35">
        <v>3806.4166666666702</v>
      </c>
      <c r="F25" s="35">
        <v>9885.3333333333303</v>
      </c>
    </row>
    <row r="26" spans="1:6" x14ac:dyDescent="0.35">
      <c r="A26" s="38" t="s">
        <v>90</v>
      </c>
      <c r="B26" s="35">
        <v>34018.5</v>
      </c>
      <c r="C26" s="35">
        <v>17000</v>
      </c>
      <c r="D26" s="35">
        <v>26163.166666666701</v>
      </c>
      <c r="E26" s="35">
        <v>7447.3333333333303</v>
      </c>
      <c r="F26" s="35">
        <v>19470.583333333299</v>
      </c>
    </row>
    <row r="27" spans="1:6" x14ac:dyDescent="0.35">
      <c r="A27" s="38" t="s">
        <v>91</v>
      </c>
      <c r="B27" s="35">
        <v>289667.08333333302</v>
      </c>
      <c r="C27" s="35">
        <v>126900</v>
      </c>
      <c r="D27" s="35">
        <v>203632.16666666701</v>
      </c>
      <c r="E27" s="35">
        <v>81872.5</v>
      </c>
      <c r="F27" s="35">
        <v>191685.08333333299</v>
      </c>
    </row>
    <row r="28" spans="1:6" x14ac:dyDescent="0.35">
      <c r="A28" s="25" t="s">
        <v>92</v>
      </c>
      <c r="B28" s="25">
        <v>123.54493359999999</v>
      </c>
      <c r="C28" s="25">
        <v>6088.5764536999995</v>
      </c>
      <c r="D28" s="25">
        <v>194.95897633000001</v>
      </c>
      <c r="E28" s="25">
        <v>1913.2188822000001</v>
      </c>
      <c r="F28" s="25">
        <v>890.57347450999998</v>
      </c>
    </row>
    <row r="29" spans="1:6" ht="15" customHeight="1" x14ac:dyDescent="0.35">
      <c r="A29" s="28" t="s">
        <v>47</v>
      </c>
      <c r="B29" s="27"/>
      <c r="C29" s="27"/>
      <c r="D29" s="27"/>
      <c r="E29" s="27"/>
      <c r="F29" s="27"/>
    </row>
    <row r="30" spans="1:6" ht="15" customHeight="1" x14ac:dyDescent="0.35">
      <c r="A30" s="27"/>
      <c r="B30" s="27"/>
      <c r="C30" s="27"/>
      <c r="D30" s="27"/>
      <c r="E30" s="27"/>
      <c r="F30" s="27"/>
    </row>
    <row r="31" spans="1:6" x14ac:dyDescent="0.35">
      <c r="B31" s="39"/>
      <c r="C31" s="39"/>
      <c r="D31" s="39"/>
      <c r="E31" s="39"/>
      <c r="F31" s="39"/>
    </row>
  </sheetData>
  <hyperlinks>
    <hyperlink ref="A2" location="Contents!A1" display="Contents!A1" xr:uid="{00000000-0004-0000-0B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"/>
  <sheetViews>
    <sheetView zoomScale="90" zoomScaleNormal="90" workbookViewId="0">
      <selection activeCell="A2" sqref="A2"/>
    </sheetView>
  </sheetViews>
  <sheetFormatPr defaultColWidth="11.53515625" defaultRowHeight="15.5" x14ac:dyDescent="0.35"/>
  <cols>
    <col min="1" max="1" width="15.69140625" customWidth="1"/>
    <col min="2" max="6" width="18.69140625" customWidth="1"/>
  </cols>
  <sheetData>
    <row r="1" spans="1:6" ht="19.5" customHeight="1" x14ac:dyDescent="0.35">
      <c r="A1" s="30" t="str">
        <f>'1'!A1</f>
        <v>Local Government Settlement 2026-27</v>
      </c>
    </row>
    <row r="2" spans="1:6" x14ac:dyDescent="0.35">
      <c r="A2" s="33" t="s">
        <v>22</v>
      </c>
    </row>
    <row r="3" spans="1:6" x14ac:dyDescent="0.35">
      <c r="A3" s="32" t="s">
        <v>18</v>
      </c>
      <c r="B3" s="34"/>
      <c r="C3" s="34"/>
      <c r="D3" s="34"/>
      <c r="E3" s="34"/>
      <c r="F3" s="34"/>
    </row>
    <row r="4" spans="1:6" ht="80.150000000000006" customHeight="1" x14ac:dyDescent="0.35">
      <c r="A4" s="29" t="s">
        <v>23</v>
      </c>
      <c r="B4" s="31" t="str">
        <f>'6'!B4</f>
        <v>Total income support, job seekers allowance, pension credit or universal credit (not in employment) claimants</v>
      </c>
      <c r="C4" s="31" t="str">
        <f>'6'!C4</f>
        <v>Dependent children in out of work families</v>
      </c>
      <c r="D4" s="31" t="str">
        <f>'6'!D4</f>
        <v>Income support, job seekers allowance, pension credit or universal credit (not in employment) claimants, aged 18 to 64</v>
      </c>
      <c r="E4" s="31" t="str">
        <f>'6'!E4</f>
        <v>Pension credit claimants aged 65 and over</v>
      </c>
      <c r="F4" s="31" t="str">
        <f>'6'!F4</f>
        <v>Severe disablement allowance or disability living allowance claimants or personal independence payment, aged 18 to 64</v>
      </c>
    </row>
    <row r="5" spans="1:6" x14ac:dyDescent="0.35">
      <c r="A5" s="37" t="s">
        <v>24</v>
      </c>
      <c r="B5" s="40">
        <v>2.10152171817935E-2</v>
      </c>
      <c r="C5" s="40">
        <v>1.9700551615445233E-2</v>
      </c>
      <c r="D5" s="40">
        <v>1.9195968547863658E-2</v>
      </c>
      <c r="E5" s="40">
        <v>2.5155984406648506E-2</v>
      </c>
      <c r="F5" s="40">
        <v>1.8293894369280219E-2</v>
      </c>
    </row>
    <row r="6" spans="1:6" x14ac:dyDescent="0.35">
      <c r="A6" s="38" t="s">
        <v>25</v>
      </c>
      <c r="B6" s="40">
        <v>3.2084821512051956E-2</v>
      </c>
      <c r="C6" s="40">
        <v>2.7580772261623327E-2</v>
      </c>
      <c r="D6" s="40">
        <v>2.8224912075940804E-2</v>
      </c>
      <c r="E6" s="40">
        <v>4.1512717945586128E-2</v>
      </c>
      <c r="F6" s="40">
        <v>2.6536145874679028E-2</v>
      </c>
    </row>
    <row r="7" spans="1:6" x14ac:dyDescent="0.35">
      <c r="A7" s="38" t="s">
        <v>26</v>
      </c>
      <c r="B7" s="40">
        <v>3.6500810556946761E-2</v>
      </c>
      <c r="C7" s="40">
        <v>3.1520882584712369E-2</v>
      </c>
      <c r="D7" s="40">
        <v>3.3067794626421947E-2</v>
      </c>
      <c r="E7" s="40">
        <v>4.4856331491037897E-2</v>
      </c>
      <c r="F7" s="40">
        <v>3.3088125010596867E-2</v>
      </c>
    </row>
    <row r="8" spans="1:6" x14ac:dyDescent="0.35">
      <c r="A8" s="38" t="s">
        <v>27</v>
      </c>
      <c r="B8" s="40">
        <v>3.369960630091158E-2</v>
      </c>
      <c r="C8" s="40">
        <v>3.309692671394799E-2</v>
      </c>
      <c r="D8" s="40">
        <v>3.1991507563065048E-2</v>
      </c>
      <c r="E8" s="40">
        <v>3.7744663959204859E-2</v>
      </c>
      <c r="F8" s="40">
        <v>3.3833705543945637E-2</v>
      </c>
    </row>
    <row r="9" spans="1:6" x14ac:dyDescent="0.35">
      <c r="A9" s="38" t="s">
        <v>28</v>
      </c>
      <c r="B9" s="40">
        <v>4.2376233636027612E-2</v>
      </c>
      <c r="C9" s="40">
        <v>3.9401103230890466E-2</v>
      </c>
      <c r="D9" s="40">
        <v>4.2283349143430939E-2</v>
      </c>
      <c r="E9" s="40">
        <v>4.2529542886805702E-2</v>
      </c>
      <c r="F9" s="40">
        <v>4.0886506122672618E-2</v>
      </c>
    </row>
    <row r="10" spans="1:6" x14ac:dyDescent="0.35">
      <c r="A10" s="38" t="s">
        <v>29</v>
      </c>
      <c r="B10" s="40">
        <v>4.1995336600494121E-2</v>
      </c>
      <c r="C10" s="40">
        <v>4.3341213553979512E-2</v>
      </c>
      <c r="D10" s="40">
        <v>4.2628333932179928E-2</v>
      </c>
      <c r="E10" s="40">
        <v>4.0600730811118875E-2</v>
      </c>
      <c r="F10" s="40">
        <v>4.1324290144294902E-2</v>
      </c>
    </row>
    <row r="11" spans="1:6" x14ac:dyDescent="0.35">
      <c r="A11" s="38" t="s">
        <v>30</v>
      </c>
      <c r="B11" s="40">
        <v>3.1868193515256785E-2</v>
      </c>
      <c r="C11" s="40">
        <v>2.2852639873916468E-2</v>
      </c>
      <c r="D11" s="40">
        <v>2.8128332704476063E-2</v>
      </c>
      <c r="E11" s="40">
        <v>4.0909137174671956E-2</v>
      </c>
      <c r="F11" s="40">
        <v>3.0880511046547307E-2</v>
      </c>
    </row>
    <row r="12" spans="1:6" x14ac:dyDescent="0.35">
      <c r="A12" s="38" t="s">
        <v>31</v>
      </c>
      <c r="B12" s="40">
        <v>1.8367925247518353E-2</v>
      </c>
      <c r="C12" s="40">
        <v>1.4184397163120567E-2</v>
      </c>
      <c r="D12" s="40">
        <v>1.6538398894084323E-2</v>
      </c>
      <c r="E12" s="40">
        <v>2.2726393681232037E-2</v>
      </c>
      <c r="F12" s="40">
        <v>1.6704481873698253E-2</v>
      </c>
    </row>
    <row r="13" spans="1:6" x14ac:dyDescent="0.35">
      <c r="A13" s="38" t="s">
        <v>32</v>
      </c>
      <c r="B13" s="40">
        <v>3.7311223660495232E-2</v>
      </c>
      <c r="C13" s="40">
        <v>3.6249014972419225E-2</v>
      </c>
      <c r="D13" s="40">
        <v>3.4829958921028296E-2</v>
      </c>
      <c r="E13" s="40">
        <v>4.3068999562327646E-2</v>
      </c>
      <c r="F13" s="40">
        <v>3.5613969266431435E-2</v>
      </c>
    </row>
    <row r="14" spans="1:6" x14ac:dyDescent="0.35">
      <c r="A14" s="38" t="s">
        <v>33</v>
      </c>
      <c r="B14" s="40">
        <v>5.7561482218811716E-2</v>
      </c>
      <c r="C14" s="40">
        <v>5.4373522458628844E-2</v>
      </c>
      <c r="D14" s="40">
        <v>5.472039862726312E-2</v>
      </c>
      <c r="E14" s="40">
        <v>6.4303235722210389E-2</v>
      </c>
      <c r="F14" s="40">
        <v>6.2981774359942219E-2</v>
      </c>
    </row>
    <row r="15" spans="1:6" x14ac:dyDescent="0.35">
      <c r="A15" s="38" t="s">
        <v>34</v>
      </c>
      <c r="B15" s="40">
        <v>8.3644010868799301E-2</v>
      </c>
      <c r="C15" s="40">
        <v>7.7226162332545312E-2</v>
      </c>
      <c r="D15" s="40">
        <v>8.486994114387611E-2</v>
      </c>
      <c r="E15" s="40">
        <v>8.1023339135037162E-2</v>
      </c>
      <c r="F15" s="40">
        <v>8.385976825705041E-2</v>
      </c>
    </row>
    <row r="16" spans="1:6" x14ac:dyDescent="0.35">
      <c r="A16" s="38" t="s">
        <v>35</v>
      </c>
      <c r="B16" s="40">
        <v>5.4173109647425881E-2</v>
      </c>
      <c r="C16" s="40">
        <v>5.4373522458628844E-2</v>
      </c>
      <c r="D16" s="40">
        <v>5.4910692727818608E-2</v>
      </c>
      <c r="E16" s="40">
        <v>5.2469795515384658E-2</v>
      </c>
      <c r="F16" s="40">
        <v>6.0330290002569599E-2</v>
      </c>
    </row>
    <row r="17" spans="1:6" x14ac:dyDescent="0.35">
      <c r="A17" s="38" t="s">
        <v>36</v>
      </c>
      <c r="B17" s="40">
        <v>4.6007989056402444E-2</v>
      </c>
      <c r="C17" s="40">
        <v>4.9645390070921988E-2</v>
      </c>
      <c r="D17" s="40">
        <v>4.6903608057993366E-2</v>
      </c>
      <c r="E17" s="40">
        <v>4.3589117224953434E-2</v>
      </c>
      <c r="F17" s="40">
        <v>5.0964233436700285E-2</v>
      </c>
    </row>
    <row r="18" spans="1:6" x14ac:dyDescent="0.35">
      <c r="A18" s="38" t="s">
        <v>37</v>
      </c>
      <c r="B18" s="40">
        <v>3.4639190680105389E-2</v>
      </c>
      <c r="C18" s="40">
        <v>3.38849487785658E-2</v>
      </c>
      <c r="D18" s="40">
        <v>3.4954775481607726E-2</v>
      </c>
      <c r="E18" s="40">
        <v>3.3976609972823597E-2</v>
      </c>
      <c r="F18" s="40">
        <v>3.4356264028543387E-2</v>
      </c>
    </row>
    <row r="19" spans="1:6" x14ac:dyDescent="0.35">
      <c r="A19" s="38" t="s">
        <v>38</v>
      </c>
      <c r="B19" s="40">
        <v>8.308273434589418E-2</v>
      </c>
      <c r="C19" s="40">
        <v>9.6926713947990545E-2</v>
      </c>
      <c r="D19" s="40">
        <v>8.3788334030396178E-2</v>
      </c>
      <c r="E19" s="40">
        <v>8.1550581697151056E-2</v>
      </c>
      <c r="F19" s="40">
        <v>9.2357647373882759E-2</v>
      </c>
    </row>
    <row r="20" spans="1:6" x14ac:dyDescent="0.35">
      <c r="A20" s="38" t="s">
        <v>39</v>
      </c>
      <c r="B20" s="40">
        <v>2.3142371774494009E-2</v>
      </c>
      <c r="C20" s="40">
        <v>2.5216706067769899E-2</v>
      </c>
      <c r="D20" s="40">
        <v>2.3767528542068855E-2</v>
      </c>
      <c r="E20" s="40">
        <v>2.167292639978833E-2</v>
      </c>
      <c r="F20" s="40">
        <v>2.581317186479043E-2</v>
      </c>
    </row>
    <row r="21" spans="1:6" x14ac:dyDescent="0.35">
      <c r="A21" s="38" t="s">
        <v>40</v>
      </c>
      <c r="B21" s="40">
        <v>6.4075569511551286E-2</v>
      </c>
      <c r="C21" s="40">
        <v>6.698187549251379E-2</v>
      </c>
      <c r="D21" s="40">
        <v>6.4428671632592319E-2</v>
      </c>
      <c r="E21" s="40">
        <v>6.3343409976894929E-2</v>
      </c>
      <c r="F21" s="40">
        <v>7.1737889533223062E-2</v>
      </c>
    </row>
    <row r="22" spans="1:6" x14ac:dyDescent="0.35">
      <c r="A22" s="38" t="s">
        <v>41</v>
      </c>
      <c r="B22" s="40">
        <v>2.9310947481375933E-2</v>
      </c>
      <c r="C22" s="40">
        <v>2.9156816390858944E-2</v>
      </c>
      <c r="D22" s="40">
        <v>2.9921189595946251E-2</v>
      </c>
      <c r="E22" s="40">
        <v>2.7668020397569392E-2</v>
      </c>
      <c r="F22" s="40">
        <v>3.1135703917145409E-2</v>
      </c>
    </row>
    <row r="23" spans="1:6" x14ac:dyDescent="0.35">
      <c r="A23" s="38" t="s">
        <v>42</v>
      </c>
      <c r="B23" s="40">
        <v>3.46144496339909E-2</v>
      </c>
      <c r="C23" s="40">
        <v>3.309692671394799E-2</v>
      </c>
      <c r="D23" s="40">
        <v>3.590583674976032E-2</v>
      </c>
      <c r="E23" s="40">
        <v>3.1310879721518213E-2</v>
      </c>
      <c r="F23" s="40">
        <v>3.5854815689449017E-2</v>
      </c>
    </row>
    <row r="24" spans="1:6" x14ac:dyDescent="0.35">
      <c r="A24" s="38" t="s">
        <v>43</v>
      </c>
      <c r="B24" s="40">
        <v>1.9872813761775392E-2</v>
      </c>
      <c r="C24" s="40">
        <v>1.6548463356973995E-2</v>
      </c>
      <c r="D24" s="40">
        <v>1.8668874351056144E-2</v>
      </c>
      <c r="E24" s="40">
        <v>2.2533003552271277E-2</v>
      </c>
      <c r="F24" s="40">
        <v>2.0300223326367373E-2</v>
      </c>
    </row>
    <row r="25" spans="1:6" x14ac:dyDescent="0.35">
      <c r="A25" s="38" t="s">
        <v>44</v>
      </c>
      <c r="B25" s="40">
        <v>5.7215970632953576E-2</v>
      </c>
      <c r="C25" s="40">
        <v>6.0677698975571313E-2</v>
      </c>
      <c r="D25" s="40">
        <v>6.1789108302306425E-2</v>
      </c>
      <c r="E25" s="40">
        <v>4.6492004844931697E-2</v>
      </c>
      <c r="F25" s="40">
        <v>5.1570696902602041E-2</v>
      </c>
    </row>
    <row r="26" spans="1:6" x14ac:dyDescent="0.35">
      <c r="A26" s="38" t="s">
        <v>45</v>
      </c>
      <c r="B26" s="40">
        <v>0.11743999217492508</v>
      </c>
      <c r="C26" s="40">
        <v>0.13396375098502758</v>
      </c>
      <c r="D26" s="40">
        <v>0.12848248434882173</v>
      </c>
      <c r="E26" s="40">
        <v>9.0962573920832152E-2</v>
      </c>
      <c r="F26" s="40">
        <v>0.10157589205558945</v>
      </c>
    </row>
    <row r="27" spans="1:6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</row>
    <row r="28" spans="1:6" ht="15" customHeight="1" x14ac:dyDescent="0.35">
      <c r="A28" s="27"/>
      <c r="B28" s="27"/>
      <c r="C28" s="27"/>
      <c r="D28" s="27"/>
      <c r="E28" s="27"/>
      <c r="F28" s="27"/>
    </row>
    <row r="29" spans="1:6" x14ac:dyDescent="0.35">
      <c r="B29" s="39"/>
      <c r="C29" s="39"/>
      <c r="D29" s="39"/>
      <c r="E29" s="39"/>
      <c r="F29" s="39"/>
    </row>
  </sheetData>
  <hyperlinks>
    <hyperlink ref="A2" location="Contents!A1" display="Contents!A1" xr:uid="{00000000-0004-0000-0C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4"/>
  <sheetViews>
    <sheetView topLeftCell="W1" zoomScale="90" zoomScaleNormal="90" workbookViewId="0">
      <selection activeCell="AC9" sqref="AC9"/>
    </sheetView>
  </sheetViews>
  <sheetFormatPr defaultColWidth="11.53515625" defaultRowHeight="15.5" x14ac:dyDescent="0.35"/>
  <cols>
    <col min="1" max="30" width="14.765625" customWidth="1"/>
  </cols>
  <sheetData>
    <row r="1" spans="1:30" ht="19.5" customHeight="1" x14ac:dyDescent="0.35">
      <c r="A1" s="30" t="str">
        <f>'1'!A1</f>
        <v>Local Government Settlement 2026-27</v>
      </c>
    </row>
    <row r="2" spans="1:30" x14ac:dyDescent="0.35">
      <c r="A2" s="33" t="s">
        <v>22</v>
      </c>
    </row>
    <row r="3" spans="1:30" x14ac:dyDescent="0.35">
      <c r="A3" s="32" t="s">
        <v>19</v>
      </c>
      <c r="B3" s="34"/>
      <c r="C3" s="34"/>
      <c r="D3" s="34"/>
      <c r="E3" s="34"/>
      <c r="F3" s="34"/>
    </row>
    <row r="4" spans="1:30" ht="80.150000000000006" customHeight="1" x14ac:dyDescent="0.35">
      <c r="A4" s="29" t="s">
        <v>54</v>
      </c>
      <c r="B4" s="31" t="s">
        <v>123</v>
      </c>
      <c r="C4" s="31" t="s">
        <v>124</v>
      </c>
      <c r="D4" s="31" t="s">
        <v>125</v>
      </c>
      <c r="E4" s="31" t="s">
        <v>126</v>
      </c>
      <c r="F4" s="31" t="s">
        <v>146</v>
      </c>
      <c r="G4" s="31" t="s">
        <v>147</v>
      </c>
      <c r="H4" s="31" t="s">
        <v>145</v>
      </c>
      <c r="I4" s="31" t="s">
        <v>127</v>
      </c>
      <c r="J4" s="31" t="s">
        <v>148</v>
      </c>
      <c r="K4" s="31" t="s">
        <v>128</v>
      </c>
      <c r="L4" s="31" t="s">
        <v>129</v>
      </c>
      <c r="M4" s="31" t="s">
        <v>130</v>
      </c>
      <c r="N4" s="31" t="s">
        <v>131</v>
      </c>
      <c r="O4" s="31" t="s">
        <v>132</v>
      </c>
      <c r="P4" s="31" t="s">
        <v>133</v>
      </c>
      <c r="Q4" s="31" t="s">
        <v>149</v>
      </c>
      <c r="R4" s="31" t="s">
        <v>134</v>
      </c>
      <c r="S4" s="31" t="s">
        <v>135</v>
      </c>
      <c r="T4" s="31" t="s">
        <v>136</v>
      </c>
      <c r="U4" s="31" t="s">
        <v>150</v>
      </c>
      <c r="V4" s="31" t="s">
        <v>151</v>
      </c>
      <c r="W4" s="31" t="s">
        <v>152</v>
      </c>
      <c r="X4" s="31" t="s">
        <v>153</v>
      </c>
      <c r="Y4" s="31" t="s">
        <v>154</v>
      </c>
      <c r="Z4" s="31" t="s">
        <v>155</v>
      </c>
      <c r="AA4" s="43" t="s">
        <v>137</v>
      </c>
      <c r="AB4" s="31" t="s">
        <v>156</v>
      </c>
      <c r="AC4" s="49"/>
      <c r="AD4" s="49"/>
    </row>
    <row r="5" spans="1:30" x14ac:dyDescent="0.35">
      <c r="A5" s="37" t="s">
        <v>69</v>
      </c>
      <c r="B5" s="35">
        <v>934</v>
      </c>
      <c r="C5" s="35">
        <v>329</v>
      </c>
      <c r="D5" s="35">
        <v>1205</v>
      </c>
      <c r="E5" s="35">
        <v>793</v>
      </c>
      <c r="F5" s="35">
        <v>269.2</v>
      </c>
      <c r="G5" s="35">
        <v>1509.52</v>
      </c>
      <c r="H5" s="48">
        <v>220000000</v>
      </c>
      <c r="I5" s="35">
        <v>9984</v>
      </c>
      <c r="J5" s="35">
        <v>7.9</v>
      </c>
      <c r="K5" s="35">
        <v>2661</v>
      </c>
      <c r="L5" s="35">
        <v>36210</v>
      </c>
      <c r="M5" s="35">
        <v>1020</v>
      </c>
      <c r="N5" s="35">
        <v>4349</v>
      </c>
      <c r="O5" s="35">
        <v>4754</v>
      </c>
      <c r="P5" s="35">
        <v>0</v>
      </c>
      <c r="Q5" s="35">
        <v>508.24722658251699</v>
      </c>
      <c r="R5" s="35">
        <v>5675</v>
      </c>
      <c r="S5" s="35">
        <v>6728946</v>
      </c>
      <c r="T5" s="35">
        <v>5411</v>
      </c>
      <c r="U5" s="35">
        <v>4835574.2692017602</v>
      </c>
      <c r="V5" s="35">
        <v>0</v>
      </c>
      <c r="W5" s="35">
        <v>244602.24343057501</v>
      </c>
      <c r="X5" s="35">
        <v>4982765</v>
      </c>
      <c r="Y5" s="35">
        <v>0</v>
      </c>
      <c r="Z5" s="35">
        <v>0</v>
      </c>
      <c r="AA5" s="42">
        <v>225000</v>
      </c>
      <c r="AB5" s="42">
        <v>16240</v>
      </c>
      <c r="AC5" s="42"/>
      <c r="AD5" s="42"/>
    </row>
    <row r="6" spans="1:30" x14ac:dyDescent="0.35">
      <c r="A6" s="38" t="s">
        <v>70</v>
      </c>
      <c r="B6" s="35">
        <v>1420</v>
      </c>
      <c r="C6" s="35">
        <v>419</v>
      </c>
      <c r="D6" s="35">
        <v>2505</v>
      </c>
      <c r="E6" s="35">
        <v>1050</v>
      </c>
      <c r="F6" s="35">
        <v>525.79999999999995</v>
      </c>
      <c r="G6" s="35">
        <v>3481.32</v>
      </c>
      <c r="H6" s="48">
        <v>470000000</v>
      </c>
      <c r="I6" s="35">
        <v>13256</v>
      </c>
      <c r="J6" s="35">
        <v>20.14</v>
      </c>
      <c r="K6" s="35">
        <v>1</v>
      </c>
      <c r="L6" s="35">
        <v>62730</v>
      </c>
      <c r="M6" s="35">
        <v>2500</v>
      </c>
      <c r="N6" s="35">
        <v>9819</v>
      </c>
      <c r="O6" s="35">
        <v>141298</v>
      </c>
      <c r="P6" s="35">
        <v>1156243.257</v>
      </c>
      <c r="Q6" s="35">
        <v>493.83439138179301</v>
      </c>
      <c r="R6" s="35">
        <v>8790</v>
      </c>
      <c r="S6" s="35">
        <v>10454201</v>
      </c>
      <c r="T6" s="35">
        <v>7977</v>
      </c>
      <c r="U6" s="35">
        <v>10357726.8057673</v>
      </c>
      <c r="V6" s="35">
        <v>0</v>
      </c>
      <c r="W6" s="35">
        <v>264905.31207557197</v>
      </c>
      <c r="X6" s="35">
        <v>9125092</v>
      </c>
      <c r="Y6" s="35">
        <v>865778</v>
      </c>
      <c r="Z6" s="35">
        <v>117820</v>
      </c>
      <c r="AA6" s="42">
        <v>225000</v>
      </c>
      <c r="AB6" s="42">
        <v>31954</v>
      </c>
      <c r="AC6" s="42"/>
      <c r="AD6" s="42"/>
    </row>
    <row r="7" spans="1:30" x14ac:dyDescent="0.35">
      <c r="A7" s="38" t="s">
        <v>71</v>
      </c>
      <c r="B7" s="35">
        <v>1597</v>
      </c>
      <c r="C7" s="35">
        <v>795</v>
      </c>
      <c r="D7" s="35">
        <v>2322</v>
      </c>
      <c r="E7" s="35">
        <v>913</v>
      </c>
      <c r="F7" s="35">
        <v>574.1</v>
      </c>
      <c r="G7" s="35">
        <v>1940.2</v>
      </c>
      <c r="H7" s="48">
        <v>210000000</v>
      </c>
      <c r="I7" s="35">
        <v>16754</v>
      </c>
      <c r="J7" s="35">
        <v>23.59</v>
      </c>
      <c r="K7" s="35">
        <v>31</v>
      </c>
      <c r="L7" s="35">
        <v>58460</v>
      </c>
      <c r="M7" s="35">
        <v>2190</v>
      </c>
      <c r="N7" s="35">
        <v>6322</v>
      </c>
      <c r="O7" s="35">
        <v>50638</v>
      </c>
      <c r="P7" s="35">
        <v>343423.74300000002</v>
      </c>
      <c r="Q7" s="35">
        <v>174.10873658873399</v>
      </c>
      <c r="R7" s="35">
        <v>9645</v>
      </c>
      <c r="S7" s="35">
        <v>12801811</v>
      </c>
      <c r="T7" s="35">
        <v>9583</v>
      </c>
      <c r="U7" s="35">
        <v>6698375.7431089096</v>
      </c>
      <c r="V7" s="35">
        <v>2862600</v>
      </c>
      <c r="W7" s="35">
        <v>131282.45035219501</v>
      </c>
      <c r="X7" s="35">
        <v>7660353</v>
      </c>
      <c r="Y7" s="35">
        <v>2632103</v>
      </c>
      <c r="Z7" s="35">
        <v>0</v>
      </c>
      <c r="AA7" s="42">
        <v>225000</v>
      </c>
      <c r="AB7" s="42">
        <v>24491</v>
      </c>
      <c r="AC7" s="42"/>
      <c r="AD7" s="42"/>
    </row>
    <row r="8" spans="1:30" x14ac:dyDescent="0.35">
      <c r="A8" s="38" t="s">
        <v>72</v>
      </c>
      <c r="B8" s="35">
        <v>1313</v>
      </c>
      <c r="C8" s="35">
        <v>521</v>
      </c>
      <c r="D8" s="35">
        <v>2035</v>
      </c>
      <c r="E8" s="35">
        <v>556</v>
      </c>
      <c r="F8" s="35">
        <v>301.8</v>
      </c>
      <c r="G8" s="35">
        <v>1726.06</v>
      </c>
      <c r="H8" s="48">
        <v>330000000</v>
      </c>
      <c r="I8" s="35">
        <v>11759</v>
      </c>
      <c r="J8" s="35">
        <v>9.4</v>
      </c>
      <c r="K8" s="35">
        <v>0</v>
      </c>
      <c r="L8" s="35">
        <v>46760</v>
      </c>
      <c r="M8" s="35">
        <v>1630</v>
      </c>
      <c r="N8" s="35">
        <v>4737</v>
      </c>
      <c r="O8" s="35">
        <v>0</v>
      </c>
      <c r="P8" s="35">
        <v>0</v>
      </c>
      <c r="Q8" s="35">
        <v>168.51771090503601</v>
      </c>
      <c r="R8" s="35">
        <v>8890</v>
      </c>
      <c r="S8" s="35">
        <v>11712601</v>
      </c>
      <c r="T8" s="35">
        <v>8724</v>
      </c>
      <c r="U8" s="35">
        <v>6352200.1595393596</v>
      </c>
      <c r="V8" s="35">
        <v>917003</v>
      </c>
      <c r="W8" s="35">
        <v>536831.85826468701</v>
      </c>
      <c r="X8" s="35">
        <v>6979351</v>
      </c>
      <c r="Y8" s="35">
        <v>6012936</v>
      </c>
      <c r="Z8" s="35">
        <v>109470</v>
      </c>
      <c r="AA8" s="42">
        <v>225000</v>
      </c>
      <c r="AB8" s="42">
        <v>31699</v>
      </c>
      <c r="AC8" s="42"/>
      <c r="AD8" s="42"/>
    </row>
    <row r="9" spans="1:30" x14ac:dyDescent="0.35">
      <c r="A9" s="38" t="s">
        <v>73</v>
      </c>
      <c r="B9" s="35">
        <v>1650</v>
      </c>
      <c r="C9" s="35">
        <v>889</v>
      </c>
      <c r="D9" s="35">
        <v>2519</v>
      </c>
      <c r="E9" s="35">
        <v>741</v>
      </c>
      <c r="F9" s="35">
        <v>611.20000000000005</v>
      </c>
      <c r="G9" s="35">
        <v>1534.78</v>
      </c>
      <c r="H9" s="48">
        <v>470000000</v>
      </c>
      <c r="I9" s="35">
        <v>21364</v>
      </c>
      <c r="J9" s="35">
        <v>2.76</v>
      </c>
      <c r="K9" s="35">
        <v>1</v>
      </c>
      <c r="L9" s="35">
        <v>71710</v>
      </c>
      <c r="M9" s="35">
        <v>1690</v>
      </c>
      <c r="N9" s="35">
        <v>5701</v>
      </c>
      <c r="O9" s="35">
        <v>0</v>
      </c>
      <c r="P9" s="35">
        <v>0</v>
      </c>
      <c r="Q9" s="35">
        <v>225.09353866301601</v>
      </c>
      <c r="R9" s="35">
        <v>11122</v>
      </c>
      <c r="S9" s="35">
        <v>13323779</v>
      </c>
      <c r="T9" s="35">
        <v>10104</v>
      </c>
      <c r="U9" s="35">
        <v>7535149.8969463399</v>
      </c>
      <c r="V9" s="35">
        <v>0</v>
      </c>
      <c r="W9" s="35">
        <v>469545.03134322801</v>
      </c>
      <c r="X9" s="35">
        <v>9279466</v>
      </c>
      <c r="Y9" s="35">
        <v>0</v>
      </c>
      <c r="Z9" s="35">
        <v>5620258</v>
      </c>
      <c r="AA9" s="42">
        <v>225000</v>
      </c>
      <c r="AB9" s="42">
        <v>30670</v>
      </c>
      <c r="AC9" s="42"/>
      <c r="AD9" s="42"/>
    </row>
    <row r="10" spans="1:30" x14ac:dyDescent="0.35">
      <c r="A10" s="38" t="s">
        <v>74</v>
      </c>
      <c r="B10" s="35">
        <v>1501</v>
      </c>
      <c r="C10" s="35">
        <v>543</v>
      </c>
      <c r="D10" s="35">
        <v>2443</v>
      </c>
      <c r="E10" s="35">
        <v>918</v>
      </c>
      <c r="F10" s="35">
        <v>455.5</v>
      </c>
      <c r="G10" s="35">
        <v>1393.74</v>
      </c>
      <c r="H10" s="48">
        <v>270000000</v>
      </c>
      <c r="I10" s="35">
        <v>13194</v>
      </c>
      <c r="J10" s="35">
        <v>0</v>
      </c>
      <c r="K10" s="35">
        <v>0</v>
      </c>
      <c r="L10" s="35">
        <v>62070</v>
      </c>
      <c r="M10" s="35">
        <v>1390</v>
      </c>
      <c r="N10" s="35">
        <v>4435</v>
      </c>
      <c r="O10" s="35">
        <v>0</v>
      </c>
      <c r="P10" s="35">
        <v>0</v>
      </c>
      <c r="Q10" s="35">
        <v>321.698495176123</v>
      </c>
      <c r="R10" s="35">
        <v>12643</v>
      </c>
      <c r="S10" s="35">
        <v>13494326</v>
      </c>
      <c r="T10" s="35">
        <v>10826</v>
      </c>
      <c r="U10" s="35">
        <v>5758068.75975719</v>
      </c>
      <c r="V10" s="35">
        <v>1352295</v>
      </c>
      <c r="W10" s="35">
        <v>163097.41742919001</v>
      </c>
      <c r="X10" s="35">
        <v>7726844</v>
      </c>
      <c r="Y10" s="35">
        <v>0</v>
      </c>
      <c r="Z10" s="35">
        <v>0</v>
      </c>
      <c r="AA10" s="42">
        <v>225000</v>
      </c>
      <c r="AB10" s="42">
        <v>34468</v>
      </c>
      <c r="AC10" s="42"/>
      <c r="AD10" s="42"/>
    </row>
    <row r="11" spans="1:30" x14ac:dyDescent="0.35">
      <c r="A11" s="38" t="s">
        <v>75</v>
      </c>
      <c r="B11" s="35">
        <v>1648</v>
      </c>
      <c r="C11" s="35">
        <v>874</v>
      </c>
      <c r="D11" s="35">
        <v>2442</v>
      </c>
      <c r="E11" s="35">
        <v>1448</v>
      </c>
      <c r="F11" s="35">
        <v>369.3</v>
      </c>
      <c r="G11" s="35">
        <v>5613.62</v>
      </c>
      <c r="H11" s="48">
        <v>250000000</v>
      </c>
      <c r="I11" s="35">
        <v>15563</v>
      </c>
      <c r="J11" s="35">
        <v>0</v>
      </c>
      <c r="K11" s="35">
        <v>0</v>
      </c>
      <c r="L11" s="35">
        <v>67070</v>
      </c>
      <c r="M11" s="35">
        <v>2520</v>
      </c>
      <c r="N11" s="35">
        <v>10605</v>
      </c>
      <c r="O11" s="35">
        <v>70609</v>
      </c>
      <c r="P11" s="35">
        <v>665616</v>
      </c>
      <c r="Q11" s="35">
        <v>47.934263739119999</v>
      </c>
      <c r="R11" s="35">
        <v>8817</v>
      </c>
      <c r="S11" s="35">
        <v>12072607</v>
      </c>
      <c r="T11" s="35">
        <v>9163</v>
      </c>
      <c r="U11" s="35">
        <v>12547387.079978</v>
      </c>
      <c r="V11" s="35">
        <v>0</v>
      </c>
      <c r="W11" s="35">
        <v>571791.75312170701</v>
      </c>
      <c r="X11" s="35">
        <v>10576120</v>
      </c>
      <c r="Y11" s="35">
        <v>0</v>
      </c>
      <c r="Z11" s="35">
        <v>0</v>
      </c>
      <c r="AA11" s="42">
        <v>225000</v>
      </c>
      <c r="AB11" s="42">
        <v>28566</v>
      </c>
      <c r="AC11" s="42"/>
      <c r="AD11" s="42"/>
    </row>
    <row r="12" spans="1:30" x14ac:dyDescent="0.35">
      <c r="A12" s="38" t="s">
        <v>76</v>
      </c>
      <c r="B12" s="35">
        <v>881</v>
      </c>
      <c r="C12" s="35">
        <v>340</v>
      </c>
      <c r="D12" s="35">
        <v>2129</v>
      </c>
      <c r="E12" s="35">
        <v>883</v>
      </c>
      <c r="F12" s="35">
        <v>261.89999999999998</v>
      </c>
      <c r="G12" s="35">
        <v>2501.46</v>
      </c>
      <c r="H12" s="48">
        <v>150000000</v>
      </c>
      <c r="I12" s="35">
        <v>6843</v>
      </c>
      <c r="J12" s="35">
        <v>12.92</v>
      </c>
      <c r="K12" s="35">
        <v>0</v>
      </c>
      <c r="L12" s="35">
        <v>36360</v>
      </c>
      <c r="M12" s="35">
        <v>1400</v>
      </c>
      <c r="N12" s="35">
        <v>5711</v>
      </c>
      <c r="O12" s="35">
        <v>13756</v>
      </c>
      <c r="P12" s="35">
        <v>0</v>
      </c>
      <c r="Q12" s="35">
        <v>107.276174816024</v>
      </c>
      <c r="R12" s="35">
        <v>4916</v>
      </c>
      <c r="S12" s="35">
        <v>7079431</v>
      </c>
      <c r="T12" s="35">
        <v>5140</v>
      </c>
      <c r="U12" s="35">
        <v>6368965.6732585402</v>
      </c>
      <c r="V12" s="35">
        <v>767363</v>
      </c>
      <c r="W12" s="35">
        <v>234041.13711812001</v>
      </c>
      <c r="X12" s="35">
        <v>6099412</v>
      </c>
      <c r="Y12" s="35">
        <v>1943548</v>
      </c>
      <c r="Z12" s="35">
        <v>236570</v>
      </c>
      <c r="AA12" s="42">
        <v>225000</v>
      </c>
      <c r="AB12" s="42">
        <v>19042</v>
      </c>
      <c r="AC12" s="42"/>
      <c r="AD12" s="42"/>
    </row>
    <row r="13" spans="1:30" x14ac:dyDescent="0.35">
      <c r="A13" s="38" t="s">
        <v>77</v>
      </c>
      <c r="B13" s="35">
        <v>1552</v>
      </c>
      <c r="C13" s="35">
        <v>772</v>
      </c>
      <c r="D13" s="35">
        <v>2440</v>
      </c>
      <c r="E13" s="35">
        <v>980</v>
      </c>
      <c r="F13" s="35">
        <v>567</v>
      </c>
      <c r="G13" s="35">
        <v>2845.9</v>
      </c>
      <c r="H13" s="48">
        <v>260000000</v>
      </c>
      <c r="I13" s="35">
        <v>15730</v>
      </c>
      <c r="J13" s="35">
        <v>12.3</v>
      </c>
      <c r="K13" s="35">
        <v>2455</v>
      </c>
      <c r="L13" s="35">
        <v>63820</v>
      </c>
      <c r="M13" s="35">
        <v>2220</v>
      </c>
      <c r="N13" s="35">
        <v>8814</v>
      </c>
      <c r="O13" s="35">
        <v>0</v>
      </c>
      <c r="P13" s="35">
        <v>1183000</v>
      </c>
      <c r="Q13" s="35">
        <v>365.92864131396902</v>
      </c>
      <c r="R13" s="35">
        <v>10024</v>
      </c>
      <c r="S13" s="35">
        <v>11072763</v>
      </c>
      <c r="T13" s="35">
        <v>9102</v>
      </c>
      <c r="U13" s="35">
        <v>8281742.8604102004</v>
      </c>
      <c r="V13" s="35">
        <v>524747</v>
      </c>
      <c r="W13" s="35">
        <v>1096043.9002663</v>
      </c>
      <c r="X13" s="35">
        <v>8449231</v>
      </c>
      <c r="Y13" s="35">
        <v>0</v>
      </c>
      <c r="Z13" s="35">
        <v>0</v>
      </c>
      <c r="AA13" s="42">
        <v>225000</v>
      </c>
      <c r="AB13" s="42">
        <v>26671</v>
      </c>
      <c r="AC13" s="42"/>
      <c r="AD13" s="42"/>
    </row>
    <row r="14" spans="1:30" x14ac:dyDescent="0.35">
      <c r="A14" s="38" t="s">
        <v>78</v>
      </c>
      <c r="B14" s="35">
        <v>2454</v>
      </c>
      <c r="C14" s="35">
        <v>1550</v>
      </c>
      <c r="D14" s="35">
        <v>4401</v>
      </c>
      <c r="E14" s="35">
        <v>1331</v>
      </c>
      <c r="F14" s="35">
        <v>702.3</v>
      </c>
      <c r="G14" s="35">
        <v>4085.38</v>
      </c>
      <c r="H14" s="48">
        <v>460000000</v>
      </c>
      <c r="I14" s="35">
        <v>20638</v>
      </c>
      <c r="J14" s="35">
        <v>9.06</v>
      </c>
      <c r="K14" s="35">
        <v>0</v>
      </c>
      <c r="L14" s="35">
        <v>90510</v>
      </c>
      <c r="M14" s="35">
        <v>2680</v>
      </c>
      <c r="N14" s="35">
        <v>9937</v>
      </c>
      <c r="O14" s="35">
        <v>0</v>
      </c>
      <c r="P14" s="35">
        <v>166404</v>
      </c>
      <c r="Q14" s="35">
        <v>1194.5455422912601</v>
      </c>
      <c r="R14" s="35">
        <v>14838</v>
      </c>
      <c r="S14" s="35">
        <v>19553214</v>
      </c>
      <c r="T14" s="35">
        <v>15276</v>
      </c>
      <c r="U14" s="35">
        <v>11697347.126231501</v>
      </c>
      <c r="V14" s="35">
        <v>0</v>
      </c>
      <c r="W14" s="35">
        <v>634105.20587940596</v>
      </c>
      <c r="X14" s="35">
        <v>12735862</v>
      </c>
      <c r="Y14" s="35">
        <v>0</v>
      </c>
      <c r="Z14" s="35">
        <v>0</v>
      </c>
      <c r="AA14" s="42">
        <v>225000</v>
      </c>
      <c r="AB14" s="42">
        <v>50953</v>
      </c>
      <c r="AC14" s="42"/>
      <c r="AD14" s="42"/>
    </row>
    <row r="15" spans="1:30" x14ac:dyDescent="0.35">
      <c r="A15" s="38" t="s">
        <v>79</v>
      </c>
      <c r="B15" s="35">
        <v>2669</v>
      </c>
      <c r="C15" s="35">
        <v>2136</v>
      </c>
      <c r="D15" s="35">
        <v>4887</v>
      </c>
      <c r="E15" s="35">
        <v>2110</v>
      </c>
      <c r="F15" s="35">
        <v>863.1</v>
      </c>
      <c r="G15" s="35">
        <v>1397.84</v>
      </c>
      <c r="H15" s="48">
        <v>610000000</v>
      </c>
      <c r="I15" s="35">
        <v>29386</v>
      </c>
      <c r="J15" s="35">
        <v>7.9</v>
      </c>
      <c r="K15" s="35">
        <v>120</v>
      </c>
      <c r="L15" s="35">
        <v>115920</v>
      </c>
      <c r="M15" s="35">
        <v>2930</v>
      </c>
      <c r="N15" s="35">
        <v>8127</v>
      </c>
      <c r="O15" s="35">
        <v>0</v>
      </c>
      <c r="P15" s="35">
        <v>0</v>
      </c>
      <c r="Q15" s="35">
        <v>969.37735678249101</v>
      </c>
      <c r="R15" s="35">
        <v>24162</v>
      </c>
      <c r="S15" s="35">
        <v>25589854</v>
      </c>
      <c r="T15" s="35">
        <v>20947</v>
      </c>
      <c r="U15" s="35">
        <v>9271588.8447465505</v>
      </c>
      <c r="V15" s="35">
        <v>0</v>
      </c>
      <c r="W15" s="35">
        <v>375270.33579783503</v>
      </c>
      <c r="X15" s="35">
        <v>15101316</v>
      </c>
      <c r="Y15" s="35">
        <v>1556464</v>
      </c>
      <c r="Z15" s="35">
        <v>101817</v>
      </c>
      <c r="AA15" s="42">
        <v>225000</v>
      </c>
      <c r="AB15" s="42">
        <v>66699</v>
      </c>
      <c r="AC15" s="42"/>
      <c r="AD15" s="42"/>
    </row>
    <row r="16" spans="1:30" x14ac:dyDescent="0.35">
      <c r="A16" s="38" t="s">
        <v>80</v>
      </c>
      <c r="B16" s="35">
        <v>1624</v>
      </c>
      <c r="C16" s="35">
        <v>952</v>
      </c>
      <c r="D16" s="35">
        <v>3984</v>
      </c>
      <c r="E16" s="35">
        <v>691</v>
      </c>
      <c r="F16" s="35">
        <v>614.6</v>
      </c>
      <c r="G16" s="35">
        <v>1093.0999999999999</v>
      </c>
      <c r="H16" s="48">
        <v>380000000</v>
      </c>
      <c r="I16" s="35">
        <v>19668</v>
      </c>
      <c r="J16" s="35">
        <v>2.9</v>
      </c>
      <c r="K16" s="35">
        <v>85</v>
      </c>
      <c r="L16" s="35">
        <v>67300</v>
      </c>
      <c r="M16" s="35">
        <v>1820</v>
      </c>
      <c r="N16" s="35">
        <v>4348</v>
      </c>
      <c r="O16" s="35">
        <v>0</v>
      </c>
      <c r="P16" s="35">
        <v>0</v>
      </c>
      <c r="Q16" s="35">
        <v>2358.76433330297</v>
      </c>
      <c r="R16" s="35">
        <v>14615</v>
      </c>
      <c r="S16" s="35">
        <v>20359313</v>
      </c>
      <c r="T16" s="35">
        <v>15376</v>
      </c>
      <c r="U16" s="35">
        <v>5793741.0685547097</v>
      </c>
      <c r="V16" s="35">
        <v>0</v>
      </c>
      <c r="W16" s="35">
        <v>680182.05474953598</v>
      </c>
      <c r="X16" s="35">
        <v>9538993</v>
      </c>
      <c r="Y16" s="35">
        <v>139592</v>
      </c>
      <c r="Z16" s="35">
        <v>0</v>
      </c>
      <c r="AA16" s="42">
        <v>225000</v>
      </c>
      <c r="AB16" s="42">
        <v>30534</v>
      </c>
      <c r="AC16" s="42"/>
      <c r="AD16" s="42"/>
    </row>
    <row r="17" spans="1:30" x14ac:dyDescent="0.35">
      <c r="A17" s="38" t="s">
        <v>81</v>
      </c>
      <c r="B17" s="35">
        <v>1716</v>
      </c>
      <c r="C17" s="35">
        <v>1072</v>
      </c>
      <c r="D17" s="35">
        <v>2667</v>
      </c>
      <c r="E17" s="35">
        <v>844</v>
      </c>
      <c r="F17" s="35">
        <v>581.5</v>
      </c>
      <c r="G17" s="35">
        <v>1020.1</v>
      </c>
      <c r="H17" s="48">
        <v>460000000</v>
      </c>
      <c r="I17" s="35">
        <v>19666</v>
      </c>
      <c r="J17" s="35">
        <v>2.35</v>
      </c>
      <c r="K17" s="35">
        <v>0</v>
      </c>
      <c r="L17" s="35">
        <v>66300</v>
      </c>
      <c r="M17" s="35">
        <v>1760</v>
      </c>
      <c r="N17" s="35">
        <v>5314</v>
      </c>
      <c r="O17" s="35">
        <v>0</v>
      </c>
      <c r="P17" s="35">
        <v>0</v>
      </c>
      <c r="Q17" s="35">
        <v>757.87150667167305</v>
      </c>
      <c r="R17" s="35">
        <v>12485</v>
      </c>
      <c r="S17" s="35">
        <v>16334115</v>
      </c>
      <c r="T17" s="35">
        <v>12161</v>
      </c>
      <c r="U17" s="35">
        <v>6187947.8594712801</v>
      </c>
      <c r="V17" s="35">
        <v>1363268</v>
      </c>
      <c r="W17" s="35">
        <v>328754.65979560901</v>
      </c>
      <c r="X17" s="35">
        <v>8624877</v>
      </c>
      <c r="Y17" s="35">
        <v>270442</v>
      </c>
      <c r="Z17" s="35">
        <v>0</v>
      </c>
      <c r="AA17" s="42">
        <v>225000</v>
      </c>
      <c r="AB17" s="42">
        <v>31723</v>
      </c>
      <c r="AC17" s="42"/>
      <c r="AD17" s="42"/>
    </row>
    <row r="18" spans="1:30" x14ac:dyDescent="0.35">
      <c r="A18" s="38" t="s">
        <v>82</v>
      </c>
      <c r="B18" s="35">
        <v>1379</v>
      </c>
      <c r="C18" s="35">
        <v>618</v>
      </c>
      <c r="D18" s="35">
        <v>1884</v>
      </c>
      <c r="E18" s="35">
        <v>1320</v>
      </c>
      <c r="F18" s="35">
        <v>452.4</v>
      </c>
      <c r="G18" s="35">
        <v>1205.72</v>
      </c>
      <c r="H18" s="48">
        <v>360000000</v>
      </c>
      <c r="I18" s="35">
        <v>16088</v>
      </c>
      <c r="J18" s="35">
        <v>4</v>
      </c>
      <c r="K18" s="35">
        <v>32</v>
      </c>
      <c r="L18" s="35">
        <v>62490</v>
      </c>
      <c r="M18" s="35">
        <v>1560</v>
      </c>
      <c r="N18" s="35">
        <v>3944</v>
      </c>
      <c r="O18" s="35">
        <v>0</v>
      </c>
      <c r="P18" s="35">
        <v>0</v>
      </c>
      <c r="Q18" s="35">
        <v>167.44252532909499</v>
      </c>
      <c r="R18" s="35">
        <v>10101</v>
      </c>
      <c r="S18" s="35">
        <v>12350285</v>
      </c>
      <c r="T18" s="35">
        <v>8876</v>
      </c>
      <c r="U18" s="35">
        <v>5938930.3942540502</v>
      </c>
      <c r="V18" s="35">
        <v>0</v>
      </c>
      <c r="W18" s="35">
        <v>153289.63102683399</v>
      </c>
      <c r="X18" s="35">
        <v>7266005</v>
      </c>
      <c r="Y18" s="35">
        <v>0</v>
      </c>
      <c r="Z18" s="35">
        <v>0</v>
      </c>
      <c r="AA18" s="42">
        <v>225000</v>
      </c>
      <c r="AB18" s="42">
        <v>29166</v>
      </c>
      <c r="AC18" s="42"/>
      <c r="AD18" s="42"/>
    </row>
    <row r="19" spans="1:30" x14ac:dyDescent="0.35">
      <c r="A19" s="38" t="s">
        <v>83</v>
      </c>
      <c r="B19" s="35">
        <v>2811</v>
      </c>
      <c r="C19" s="35">
        <v>1114</v>
      </c>
      <c r="D19" s="35">
        <v>5456</v>
      </c>
      <c r="E19" s="35">
        <v>1374</v>
      </c>
      <c r="F19" s="35">
        <v>1001.2</v>
      </c>
      <c r="G19" s="35">
        <v>1671.04</v>
      </c>
      <c r="H19" s="48">
        <v>740000000</v>
      </c>
      <c r="I19" s="35">
        <v>30018</v>
      </c>
      <c r="J19" s="35">
        <v>0</v>
      </c>
      <c r="K19" s="35">
        <v>0</v>
      </c>
      <c r="L19" s="35">
        <v>111950</v>
      </c>
      <c r="M19" s="35">
        <v>3000</v>
      </c>
      <c r="N19" s="35">
        <v>7745</v>
      </c>
      <c r="O19" s="35">
        <v>0</v>
      </c>
      <c r="P19" s="35">
        <v>57732</v>
      </c>
      <c r="Q19" s="35">
        <v>4223.4972238374703</v>
      </c>
      <c r="R19" s="35">
        <v>21511</v>
      </c>
      <c r="S19" s="35">
        <v>26965464</v>
      </c>
      <c r="T19" s="35">
        <v>23129</v>
      </c>
      <c r="U19" s="35">
        <v>9857213.9351328891</v>
      </c>
      <c r="V19" s="35">
        <v>1710688</v>
      </c>
      <c r="W19" s="35">
        <v>1170205.6855905999</v>
      </c>
      <c r="X19" s="35">
        <v>16227428</v>
      </c>
      <c r="Y19" s="35">
        <v>0</v>
      </c>
      <c r="Z19" s="35">
        <v>2429971</v>
      </c>
      <c r="AA19" s="42">
        <v>225000</v>
      </c>
      <c r="AB19" s="42">
        <v>54729</v>
      </c>
      <c r="AC19" s="42"/>
      <c r="AD19" s="42"/>
    </row>
    <row r="20" spans="1:30" x14ac:dyDescent="0.35">
      <c r="A20" s="38" t="s">
        <v>84</v>
      </c>
      <c r="B20" s="35">
        <v>718</v>
      </c>
      <c r="C20" s="35">
        <v>483</v>
      </c>
      <c r="D20" s="35">
        <v>1066</v>
      </c>
      <c r="E20" s="35">
        <v>354</v>
      </c>
      <c r="F20" s="35">
        <v>255.9</v>
      </c>
      <c r="G20" s="35">
        <v>367.5</v>
      </c>
      <c r="H20" s="48">
        <v>70000000</v>
      </c>
      <c r="I20" s="35">
        <v>9963</v>
      </c>
      <c r="J20" s="35">
        <v>0</v>
      </c>
      <c r="K20" s="35">
        <v>0</v>
      </c>
      <c r="L20" s="35">
        <v>27610</v>
      </c>
      <c r="M20" s="35">
        <v>770</v>
      </c>
      <c r="N20" s="35">
        <v>1855</v>
      </c>
      <c r="O20" s="35">
        <v>0</v>
      </c>
      <c r="P20" s="35">
        <v>45280</v>
      </c>
      <c r="Q20" s="35">
        <v>2145.6335826209202</v>
      </c>
      <c r="R20" s="35">
        <v>6319</v>
      </c>
      <c r="S20" s="35">
        <v>7382423</v>
      </c>
      <c r="T20" s="35">
        <v>5819</v>
      </c>
      <c r="U20" s="35">
        <v>1894827.0253679</v>
      </c>
      <c r="V20" s="35">
        <v>0</v>
      </c>
      <c r="W20" s="35">
        <v>125285.14621354399</v>
      </c>
      <c r="X20" s="35">
        <v>3956638</v>
      </c>
      <c r="Y20" s="35">
        <v>0</v>
      </c>
      <c r="Z20" s="35">
        <v>0</v>
      </c>
      <c r="AA20" s="42">
        <v>225000</v>
      </c>
      <c r="AB20" s="42">
        <v>18884</v>
      </c>
      <c r="AC20" s="42"/>
      <c r="AD20" s="42"/>
    </row>
    <row r="21" spans="1:30" x14ac:dyDescent="0.35">
      <c r="A21" s="38" t="s">
        <v>85</v>
      </c>
      <c r="B21" s="35">
        <v>1948</v>
      </c>
      <c r="C21" s="35">
        <v>1091</v>
      </c>
      <c r="D21" s="35">
        <v>3172</v>
      </c>
      <c r="E21" s="35">
        <v>882</v>
      </c>
      <c r="F21" s="35">
        <v>859.7</v>
      </c>
      <c r="G21" s="35">
        <v>1391.26</v>
      </c>
      <c r="H21" s="48">
        <v>520000000</v>
      </c>
      <c r="I21" s="35">
        <v>27426</v>
      </c>
      <c r="J21" s="35">
        <v>0</v>
      </c>
      <c r="K21" s="35">
        <v>0</v>
      </c>
      <c r="L21" s="35">
        <v>81310</v>
      </c>
      <c r="M21" s="35">
        <v>2020</v>
      </c>
      <c r="N21" s="35">
        <v>5333</v>
      </c>
      <c r="O21" s="35">
        <v>0</v>
      </c>
      <c r="P21" s="35">
        <v>0</v>
      </c>
      <c r="Q21" s="35">
        <v>2465.6366804098702</v>
      </c>
      <c r="R21" s="35">
        <v>16872</v>
      </c>
      <c r="S21" s="35">
        <v>17793211</v>
      </c>
      <c r="T21" s="35">
        <v>15995</v>
      </c>
      <c r="U21" s="35">
        <v>7582455.7471271101</v>
      </c>
      <c r="V21" s="35">
        <v>4688357</v>
      </c>
      <c r="W21" s="35">
        <v>380316.847816945</v>
      </c>
      <c r="X21" s="35">
        <v>10911189</v>
      </c>
      <c r="Y21" s="35">
        <v>0</v>
      </c>
      <c r="Z21" s="35">
        <v>0</v>
      </c>
      <c r="AA21" s="42">
        <v>225000</v>
      </c>
      <c r="AB21" s="42">
        <v>37728</v>
      </c>
      <c r="AC21" s="42"/>
      <c r="AD21" s="42"/>
    </row>
    <row r="22" spans="1:30" x14ac:dyDescent="0.35">
      <c r="A22" s="38" t="s">
        <v>86</v>
      </c>
      <c r="B22" s="35">
        <v>860</v>
      </c>
      <c r="C22" s="35">
        <v>368</v>
      </c>
      <c r="D22" s="35">
        <v>1405</v>
      </c>
      <c r="E22" s="35">
        <v>319</v>
      </c>
      <c r="F22" s="35">
        <v>455</v>
      </c>
      <c r="G22" s="35">
        <v>620.6</v>
      </c>
      <c r="H22" s="48">
        <v>180000000</v>
      </c>
      <c r="I22" s="35">
        <v>12838</v>
      </c>
      <c r="J22" s="35">
        <v>0</v>
      </c>
      <c r="K22" s="35">
        <v>0</v>
      </c>
      <c r="L22" s="35">
        <v>33250</v>
      </c>
      <c r="M22" s="35">
        <v>1050</v>
      </c>
      <c r="N22" s="35">
        <v>2210</v>
      </c>
      <c r="O22" s="35">
        <v>0</v>
      </c>
      <c r="P22" s="35">
        <v>35092</v>
      </c>
      <c r="Q22" s="35">
        <v>2625.4142346704798</v>
      </c>
      <c r="R22" s="35">
        <v>8147</v>
      </c>
      <c r="S22" s="35">
        <v>10374803</v>
      </c>
      <c r="T22" s="35">
        <v>8227</v>
      </c>
      <c r="U22" s="35">
        <v>2793875.7125573498</v>
      </c>
      <c r="V22" s="35">
        <v>0</v>
      </c>
      <c r="W22" s="35">
        <v>148104.15708256001</v>
      </c>
      <c r="X22" s="35">
        <v>5398793</v>
      </c>
      <c r="Y22" s="35">
        <v>0</v>
      </c>
      <c r="Z22" s="35">
        <v>138180</v>
      </c>
      <c r="AA22" s="42">
        <v>225000</v>
      </c>
      <c r="AB22" s="42">
        <v>20657</v>
      </c>
      <c r="AC22" s="42"/>
      <c r="AD22" s="42"/>
    </row>
    <row r="23" spans="1:30" x14ac:dyDescent="0.35">
      <c r="A23" s="38" t="s">
        <v>87</v>
      </c>
      <c r="B23" s="35">
        <v>1052</v>
      </c>
      <c r="C23" s="35">
        <v>654</v>
      </c>
      <c r="D23" s="35">
        <v>2248</v>
      </c>
      <c r="E23" s="35">
        <v>492</v>
      </c>
      <c r="F23" s="35">
        <v>379.9</v>
      </c>
      <c r="G23" s="35">
        <v>518.67999999999995</v>
      </c>
      <c r="H23" s="48">
        <v>170000000</v>
      </c>
      <c r="I23" s="35">
        <v>13688</v>
      </c>
      <c r="J23" s="35">
        <v>0</v>
      </c>
      <c r="K23" s="35">
        <v>0</v>
      </c>
      <c r="L23" s="35">
        <v>43400</v>
      </c>
      <c r="M23" s="35">
        <v>1200</v>
      </c>
      <c r="N23" s="35">
        <v>3098</v>
      </c>
      <c r="O23" s="35">
        <v>0</v>
      </c>
      <c r="P23" s="35">
        <v>35092</v>
      </c>
      <c r="Q23" s="35">
        <v>452.03791106067303</v>
      </c>
      <c r="R23" s="35">
        <v>9897</v>
      </c>
      <c r="S23" s="35">
        <v>10642765</v>
      </c>
      <c r="T23" s="35">
        <v>9227</v>
      </c>
      <c r="U23" s="35">
        <v>3127832.1808349402</v>
      </c>
      <c r="V23" s="35">
        <v>0</v>
      </c>
      <c r="W23" s="35">
        <v>596804.89965120598</v>
      </c>
      <c r="X23" s="35">
        <v>6284294</v>
      </c>
      <c r="Y23" s="35">
        <v>0</v>
      </c>
      <c r="Z23" s="35">
        <v>0</v>
      </c>
      <c r="AA23" s="42">
        <v>225000</v>
      </c>
      <c r="AB23" s="42">
        <v>41720</v>
      </c>
      <c r="AC23" s="42"/>
      <c r="AD23" s="42"/>
    </row>
    <row r="24" spans="1:30" x14ac:dyDescent="0.35">
      <c r="A24" s="38" t="s">
        <v>88</v>
      </c>
      <c r="B24" s="35">
        <v>1089</v>
      </c>
      <c r="C24" s="35">
        <v>510</v>
      </c>
      <c r="D24" s="35">
        <v>1456</v>
      </c>
      <c r="E24" s="35">
        <v>1016</v>
      </c>
      <c r="F24" s="35">
        <v>276.7</v>
      </c>
      <c r="G24" s="35">
        <v>1644.54</v>
      </c>
      <c r="H24" s="48">
        <v>150000000</v>
      </c>
      <c r="I24" s="35">
        <v>11492</v>
      </c>
      <c r="J24" s="35">
        <v>0</v>
      </c>
      <c r="K24" s="35">
        <v>0</v>
      </c>
      <c r="L24" s="35">
        <v>44430</v>
      </c>
      <c r="M24" s="35">
        <v>1210</v>
      </c>
      <c r="N24" s="35">
        <v>4238</v>
      </c>
      <c r="O24" s="35">
        <v>119920</v>
      </c>
      <c r="P24" s="35">
        <v>126784</v>
      </c>
      <c r="Q24" s="35">
        <v>0.43130011846100003</v>
      </c>
      <c r="R24" s="35">
        <v>5686</v>
      </c>
      <c r="S24" s="35">
        <v>7857683</v>
      </c>
      <c r="T24" s="35">
        <v>5404</v>
      </c>
      <c r="U24" s="35">
        <v>4812992.7433237601</v>
      </c>
      <c r="V24" s="35">
        <v>0</v>
      </c>
      <c r="W24" s="35">
        <v>581445.95002782904</v>
      </c>
      <c r="X24" s="35">
        <v>5341188</v>
      </c>
      <c r="Y24" s="35">
        <v>0</v>
      </c>
      <c r="Z24" s="35">
        <v>0</v>
      </c>
      <c r="AA24" s="42">
        <v>225000</v>
      </c>
      <c r="AB24" s="42">
        <v>18176</v>
      </c>
      <c r="AC24" s="42"/>
      <c r="AD24" s="42"/>
    </row>
    <row r="25" spans="1:30" x14ac:dyDescent="0.35">
      <c r="A25" s="38" t="s">
        <v>89</v>
      </c>
      <c r="B25" s="35">
        <v>1502</v>
      </c>
      <c r="C25" s="35">
        <v>1860</v>
      </c>
      <c r="D25" s="35">
        <v>2725</v>
      </c>
      <c r="E25" s="35">
        <v>771</v>
      </c>
      <c r="F25" s="35">
        <v>561.79999999999995</v>
      </c>
      <c r="G25" s="35">
        <v>820.72</v>
      </c>
      <c r="H25" s="48">
        <v>340000000</v>
      </c>
      <c r="I25" s="35">
        <v>20708</v>
      </c>
      <c r="J25" s="35">
        <v>0</v>
      </c>
      <c r="K25" s="35">
        <v>409</v>
      </c>
      <c r="L25" s="35">
        <v>72180</v>
      </c>
      <c r="M25" s="35">
        <v>1790</v>
      </c>
      <c r="N25" s="35">
        <v>4787</v>
      </c>
      <c r="O25" s="35">
        <v>1002949</v>
      </c>
      <c r="P25" s="35">
        <v>0</v>
      </c>
      <c r="Q25" s="35">
        <v>715.56951655496596</v>
      </c>
      <c r="R25" s="35">
        <v>15670</v>
      </c>
      <c r="S25" s="35">
        <v>14342146</v>
      </c>
      <c r="T25" s="35">
        <v>12139</v>
      </c>
      <c r="U25" s="35">
        <v>5135184.3981286604</v>
      </c>
      <c r="V25" s="35">
        <v>5918698</v>
      </c>
      <c r="W25" s="35">
        <v>109706.78302411899</v>
      </c>
      <c r="X25" s="35">
        <v>9364511</v>
      </c>
      <c r="Y25" s="35">
        <v>0</v>
      </c>
      <c r="Z25" s="35">
        <v>0</v>
      </c>
      <c r="AA25" s="42">
        <v>225000</v>
      </c>
      <c r="AB25" s="42">
        <v>51669</v>
      </c>
      <c r="AC25" s="42"/>
      <c r="AD25" s="42"/>
    </row>
    <row r="26" spans="1:30" x14ac:dyDescent="0.35">
      <c r="A26" s="38" t="s">
        <v>90</v>
      </c>
      <c r="B26" s="35">
        <v>3086</v>
      </c>
      <c r="C26" s="35">
        <v>3879</v>
      </c>
      <c r="D26" s="35">
        <v>6837</v>
      </c>
      <c r="E26" s="35">
        <v>2388</v>
      </c>
      <c r="F26" s="35">
        <v>1036.4000000000001</v>
      </c>
      <c r="G26" s="35">
        <v>1324.24</v>
      </c>
      <c r="H26" s="48">
        <v>870000000</v>
      </c>
      <c r="I26" s="35">
        <v>43031</v>
      </c>
      <c r="J26" s="35">
        <v>2.4</v>
      </c>
      <c r="K26" s="35">
        <v>241</v>
      </c>
      <c r="L26" s="35">
        <v>167360</v>
      </c>
      <c r="M26" s="35">
        <v>4080</v>
      </c>
      <c r="N26" s="35">
        <v>12957</v>
      </c>
      <c r="O26" s="35">
        <v>185177</v>
      </c>
      <c r="P26" s="35">
        <v>0</v>
      </c>
      <c r="Q26" s="35">
        <v>1511.13910718334</v>
      </c>
      <c r="R26" s="35">
        <v>34599</v>
      </c>
      <c r="S26" s="35">
        <v>36488722</v>
      </c>
      <c r="T26" s="35">
        <v>27892</v>
      </c>
      <c r="U26" s="35">
        <v>13650873.4209993</v>
      </c>
      <c r="V26" s="35">
        <v>0</v>
      </c>
      <c r="W26" s="35">
        <v>1004387.53994241</v>
      </c>
      <c r="X26" s="35">
        <v>19603393</v>
      </c>
      <c r="Y26" s="35">
        <v>2211005</v>
      </c>
      <c r="Z26" s="35">
        <v>4546401</v>
      </c>
      <c r="AA26" s="42">
        <v>225000</v>
      </c>
      <c r="AB26" s="42">
        <v>103561</v>
      </c>
      <c r="AC26" s="42"/>
      <c r="AD26" s="42"/>
    </row>
    <row r="27" spans="1:30" x14ac:dyDescent="0.35">
      <c r="A27" s="38" t="s">
        <v>91</v>
      </c>
      <c r="B27" s="35">
        <v>35404</v>
      </c>
      <c r="C27" s="35">
        <v>21769</v>
      </c>
      <c r="D27" s="35">
        <v>62228</v>
      </c>
      <c r="E27" s="35">
        <v>22174</v>
      </c>
      <c r="F27" s="35">
        <v>11976.3</v>
      </c>
      <c r="G27" s="35">
        <v>39707.32</v>
      </c>
      <c r="H27" s="48">
        <v>7940000000</v>
      </c>
      <c r="I27" s="35">
        <v>399057</v>
      </c>
      <c r="J27" s="35">
        <v>117.62</v>
      </c>
      <c r="K27" s="35">
        <v>6036</v>
      </c>
      <c r="L27" s="35">
        <v>1489200</v>
      </c>
      <c r="M27" s="35">
        <v>42430</v>
      </c>
      <c r="N27" s="35">
        <v>134386</v>
      </c>
      <c r="O27" s="35">
        <v>1589101</v>
      </c>
      <c r="P27" s="35">
        <v>3814667</v>
      </c>
      <c r="Q27" s="35">
        <v>22000</v>
      </c>
      <c r="R27" s="35">
        <v>275424</v>
      </c>
      <c r="S27" s="35">
        <v>324774463</v>
      </c>
      <c r="T27" s="35">
        <v>256498</v>
      </c>
      <c r="U27" s="35">
        <v>156480001.704698</v>
      </c>
      <c r="V27" s="35">
        <v>20105019</v>
      </c>
      <c r="W27" s="35">
        <v>10000000</v>
      </c>
      <c r="X27" s="35">
        <v>201233121</v>
      </c>
      <c r="Y27" s="35">
        <v>15631868</v>
      </c>
      <c r="Z27" s="35">
        <v>13300487</v>
      </c>
      <c r="AA27" s="35">
        <v>4950000</v>
      </c>
      <c r="AB27" s="35">
        <v>800000</v>
      </c>
      <c r="AC27" s="35"/>
      <c r="AD27" s="35"/>
    </row>
    <row r="28" spans="1:30" x14ac:dyDescent="0.35">
      <c r="A28" s="25" t="s">
        <v>92</v>
      </c>
      <c r="B28" s="25">
        <v>17.682352579</v>
      </c>
      <c r="C28" s="25">
        <v>3144.9117144000002</v>
      </c>
      <c r="D28" s="25">
        <v>352.43646324000002</v>
      </c>
      <c r="E28" s="25">
        <v>516.61259534999999</v>
      </c>
      <c r="F28" s="25">
        <v>2140.2955668999998</v>
      </c>
      <c r="G28" s="25">
        <v>1601.9755081000001</v>
      </c>
      <c r="H28" s="25">
        <v>4.4273274000000002</v>
      </c>
      <c r="I28" s="25">
        <v>102.27205836</v>
      </c>
      <c r="J28" s="25">
        <v>36842.551097000003</v>
      </c>
      <c r="K28" s="25">
        <v>89.610826157000005</v>
      </c>
      <c r="L28" s="25">
        <v>65.632149225000006</v>
      </c>
      <c r="M28" s="25">
        <v>197.46152197000001</v>
      </c>
      <c r="N28" s="25">
        <v>25.226896705000001</v>
      </c>
      <c r="O28" s="25">
        <v>1.0145747081000001</v>
      </c>
      <c r="P28" s="25">
        <v>1.0145753465</v>
      </c>
      <c r="Q28" s="25">
        <v>1000</v>
      </c>
      <c r="R28" s="25">
        <v>80.703884642999995</v>
      </c>
      <c r="S28" s="25">
        <v>0.75129059639999995</v>
      </c>
      <c r="T28" s="25">
        <v>18.867688649000002</v>
      </c>
      <c r="U28" s="25">
        <v>1</v>
      </c>
      <c r="V28" s="25">
        <v>1</v>
      </c>
      <c r="W28" s="25">
        <v>1</v>
      </c>
      <c r="X28" s="25">
        <v>1</v>
      </c>
      <c r="Y28" s="25">
        <v>1</v>
      </c>
      <c r="Z28" s="25">
        <v>1.0145753465</v>
      </c>
      <c r="AA28" s="34">
        <v>1.0277471252999999</v>
      </c>
      <c r="AB28" s="41">
        <v>1</v>
      </c>
      <c r="AC28" s="41"/>
      <c r="AD28" s="41"/>
    </row>
    <row r="29" spans="1:30" ht="15" customHeight="1" x14ac:dyDescent="0.35">
      <c r="A29" s="28" t="s">
        <v>47</v>
      </c>
      <c r="B29" s="27"/>
      <c r="C29" s="27"/>
      <c r="D29" s="27"/>
      <c r="E29" s="27"/>
      <c r="F29" s="27"/>
    </row>
    <row r="30" spans="1:30" ht="15" customHeight="1" x14ac:dyDescent="0.35">
      <c r="A30" s="27"/>
      <c r="B30" s="27"/>
      <c r="C30" s="27"/>
      <c r="D30" s="27"/>
      <c r="E30" s="27"/>
      <c r="F30" s="27"/>
    </row>
    <row r="31" spans="1:30" x14ac:dyDescent="0.35">
      <c r="B31" s="39"/>
      <c r="C31" s="39"/>
      <c r="D31" s="39"/>
      <c r="E31" s="39"/>
      <c r="F31" s="26"/>
    </row>
    <row r="32" spans="1:30" x14ac:dyDescent="0.35">
      <c r="F32" s="34"/>
    </row>
    <row r="33" spans="6:6" x14ac:dyDescent="0.35">
      <c r="F33" s="34"/>
    </row>
    <row r="34" spans="6:6" x14ac:dyDescent="0.35">
      <c r="F34" s="34"/>
    </row>
    <row r="35" spans="6:6" x14ac:dyDescent="0.35">
      <c r="F35" s="34"/>
    </row>
    <row r="36" spans="6:6" x14ac:dyDescent="0.35">
      <c r="F36" s="34"/>
    </row>
    <row r="37" spans="6:6" x14ac:dyDescent="0.35">
      <c r="F37" s="34"/>
    </row>
    <row r="38" spans="6:6" x14ac:dyDescent="0.35">
      <c r="F38" s="34"/>
    </row>
    <row r="39" spans="6:6" x14ac:dyDescent="0.35">
      <c r="F39" s="34"/>
    </row>
    <row r="40" spans="6:6" x14ac:dyDescent="0.35">
      <c r="F40" s="34"/>
    </row>
    <row r="41" spans="6:6" x14ac:dyDescent="0.35">
      <c r="F41" s="34"/>
    </row>
    <row r="42" spans="6:6" x14ac:dyDescent="0.35">
      <c r="F42" s="34"/>
    </row>
    <row r="43" spans="6:6" x14ac:dyDescent="0.35">
      <c r="F43" s="34"/>
    </row>
    <row r="44" spans="6:6" x14ac:dyDescent="0.35">
      <c r="F44" s="34"/>
    </row>
    <row r="45" spans="6:6" x14ac:dyDescent="0.35">
      <c r="F45" s="34"/>
    </row>
    <row r="46" spans="6:6" x14ac:dyDescent="0.35">
      <c r="F46" s="34"/>
    </row>
    <row r="47" spans="6:6" x14ac:dyDescent="0.35">
      <c r="F47" s="34"/>
    </row>
    <row r="48" spans="6:6" x14ac:dyDescent="0.35">
      <c r="F48" s="34"/>
    </row>
    <row r="49" spans="6:6" x14ac:dyDescent="0.35">
      <c r="F49" s="34"/>
    </row>
    <row r="50" spans="6:6" x14ac:dyDescent="0.35">
      <c r="F50" s="34"/>
    </row>
    <row r="51" spans="6:6" x14ac:dyDescent="0.35">
      <c r="F51" s="34"/>
    </row>
    <row r="52" spans="6:6" x14ac:dyDescent="0.35">
      <c r="F52" s="34"/>
    </row>
    <row r="53" spans="6:6" x14ac:dyDescent="0.35">
      <c r="F53" s="34"/>
    </row>
    <row r="54" spans="6:6" x14ac:dyDescent="0.35">
      <c r="F54" s="34"/>
    </row>
  </sheetData>
  <hyperlinks>
    <hyperlink ref="A2" location="Contents!A1" display="Contents!A1" xr:uid="{00000000-0004-0000-0D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52"/>
  <sheetViews>
    <sheetView zoomScale="90" zoomScaleNormal="90" workbookViewId="0">
      <selection activeCell="B5" sqref="B5"/>
    </sheetView>
  </sheetViews>
  <sheetFormatPr defaultColWidth="11.53515625" defaultRowHeight="15.5" x14ac:dyDescent="0.35"/>
  <cols>
    <col min="1" max="1" width="15.69140625" customWidth="1"/>
    <col min="2" max="27" width="12.69140625" customWidth="1"/>
  </cols>
  <sheetData>
    <row r="1" spans="1:31" ht="19.5" customHeight="1" x14ac:dyDescent="0.35">
      <c r="A1" s="30" t="str">
        <f>'1'!A1</f>
        <v>Local Government Settlement 2026-27</v>
      </c>
    </row>
    <row r="2" spans="1:31" x14ac:dyDescent="0.35">
      <c r="A2" s="33" t="s">
        <v>22</v>
      </c>
    </row>
    <row r="3" spans="1:31" x14ac:dyDescent="0.35">
      <c r="A3" s="32" t="s">
        <v>19</v>
      </c>
      <c r="B3" s="34"/>
      <c r="C3" s="34"/>
      <c r="D3" s="34"/>
      <c r="E3" s="34"/>
      <c r="F3" s="34"/>
    </row>
    <row r="4" spans="1:31" ht="80.150000000000006" customHeight="1" x14ac:dyDescent="0.35">
      <c r="A4" s="29" t="s">
        <v>23</v>
      </c>
      <c r="B4" s="31" t="str">
        <f>'7'!B4</f>
        <v>Number of deaths from all causes</v>
      </c>
      <c r="C4" s="31" t="str">
        <f>'7'!C4</f>
        <v>Households assessed or threatened with homelessness</v>
      </c>
      <c r="D4" s="31" t="str">
        <f>'7'!D4</f>
        <v>Housing General Capital Funding</v>
      </c>
      <c r="E4" s="31" t="str">
        <f>'7'!E4</f>
        <v>Planning applications received</v>
      </c>
      <c r="F4" s="31" t="str">
        <f>'7'!F4</f>
        <v>Urban road length (KM)</v>
      </c>
      <c r="G4" s="31" t="str">
        <f>'7'!G4</f>
        <v>Weighted Road Length (KM)</v>
      </c>
      <c r="H4" s="31" t="str">
        <f>'7'!H4</f>
        <v>Traffic flow (000's KM)</v>
      </c>
      <c r="I4" s="31" t="str">
        <f>'7'!I4</f>
        <v>Street lighting units</v>
      </c>
      <c r="J4" s="31" t="str">
        <f>'7'!J4</f>
        <v>Length of artificially protected coastline (KM)</v>
      </c>
      <c r="K4" s="31" t="str">
        <f>'7'!K4</f>
        <v>Ships arriving at ports</v>
      </c>
      <c r="L4" s="31" t="str">
        <f>'7'!L4</f>
        <v>All dwellings</v>
      </c>
      <c r="M4" s="31" t="str">
        <f>'7'!M4</f>
        <v>Food premises</v>
      </c>
      <c r="N4" s="31" t="str">
        <f>'7'!N4</f>
        <v>Trading premises</v>
      </c>
      <c r="O4" s="31" t="str">
        <f>'7'!O4</f>
        <v>Land drainage levies</v>
      </c>
      <c r="P4" s="31" t="str">
        <f>'7'!P4</f>
        <v>National park levies</v>
      </c>
      <c r="Q4" s="31" t="str">
        <f>'7'!Q4</f>
        <v>Deprivation Grant (£)</v>
      </c>
      <c r="R4" s="31" t="str">
        <f>'7'!R4</f>
        <v>Recipients of benefits relating to housing</v>
      </c>
      <c r="S4" s="31" t="str">
        <f>'7'!S4</f>
        <v>Council Tax Reduction Schemes Expenditure</v>
      </c>
      <c r="T4" s="31" t="str">
        <f>'7'!T4</f>
        <v>Council Tax Reduction Schemes Caseload</v>
      </c>
      <c r="U4" s="31" t="str">
        <f>'7'!U4</f>
        <v>Local Government Borrowing Initiative - Highways Improvement (£)</v>
      </c>
      <c r="V4" s="31" t="str">
        <f>'7'!V4</f>
        <v>Asset Financing (£)</v>
      </c>
      <c r="W4" s="31" t="str">
        <f>'7'!W4</f>
        <v>Local Government Borrowing Initiative - 21st Century Schools (£)</v>
      </c>
      <c r="X4" s="31" t="str">
        <f>'7'!X4</f>
        <v>Debt Financing (£)</v>
      </c>
      <c r="Y4" s="31" t="str">
        <f>'7'!Y4</f>
        <v>Coastal Risk Management (£)</v>
      </c>
      <c r="Z4" s="31" t="str">
        <f>'7'!Z4</f>
        <v>Gate Fees (£)</v>
      </c>
      <c r="AA4" s="31" t="str">
        <f>'7'!AA4</f>
        <v>Delivery of flood prevention</v>
      </c>
      <c r="AB4" s="31" t="str">
        <f>'7'!AB4</f>
        <v>ChildBurials (£)</v>
      </c>
      <c r="AC4" s="46"/>
      <c r="AD4" s="46"/>
      <c r="AE4" s="44"/>
    </row>
    <row r="5" spans="1:31" x14ac:dyDescent="0.35">
      <c r="A5" s="37" t="s">
        <v>24</v>
      </c>
      <c r="B5" s="40">
        <v>2.6381199864422101E-2</v>
      </c>
      <c r="C5" s="40">
        <v>1.5113234415912537E-2</v>
      </c>
      <c r="D5" s="40">
        <v>1.9364273317477664E-2</v>
      </c>
      <c r="E5" s="40">
        <v>3.5762604852529987E-2</v>
      </c>
      <c r="F5" s="40">
        <v>2.2477726843849938E-2</v>
      </c>
      <c r="G5" s="40">
        <v>3.8016164273992806E-2</v>
      </c>
      <c r="H5" s="40">
        <v>2.7707808564231738E-2</v>
      </c>
      <c r="I5" s="40">
        <v>2.5018982250655922E-2</v>
      </c>
      <c r="J5" s="40">
        <v>6.7165448053052204E-2</v>
      </c>
      <c r="K5" s="40">
        <v>0.44085487077534791</v>
      </c>
      <c r="L5" s="40">
        <v>2.4315068493150686E-2</v>
      </c>
      <c r="M5" s="40">
        <v>2.4039594626443554E-2</v>
      </c>
      <c r="N5" s="40">
        <v>3.2362001994255353E-2</v>
      </c>
      <c r="O5" s="40">
        <v>2.9916286000701026E-3</v>
      </c>
      <c r="P5" s="40">
        <v>0</v>
      </c>
      <c r="Q5" s="40">
        <v>2.3102146662841681E-2</v>
      </c>
      <c r="R5" s="40">
        <v>2.060459509701406E-2</v>
      </c>
      <c r="S5" s="40">
        <v>2.0718827268140231E-2</v>
      </c>
      <c r="T5" s="40">
        <v>2.1095681057941972E-2</v>
      </c>
      <c r="U5" s="40">
        <v>3.0902186966531596E-2</v>
      </c>
      <c r="V5" s="40">
        <v>0</v>
      </c>
      <c r="W5" s="40">
        <v>2.4460224343057502E-2</v>
      </c>
      <c r="X5" s="40">
        <v>2.4761157483613246E-2</v>
      </c>
      <c r="Y5" s="40">
        <v>0</v>
      </c>
      <c r="Z5" s="40">
        <v>0</v>
      </c>
      <c r="AA5" s="40">
        <v>4.5454545454545456E-2</v>
      </c>
      <c r="AB5" s="40">
        <v>2.0299999999999999E-2</v>
      </c>
      <c r="AC5" s="40"/>
      <c r="AD5" s="40"/>
    </row>
    <row r="6" spans="1:31" x14ac:dyDescent="0.35">
      <c r="A6" s="38" t="s">
        <v>25</v>
      </c>
      <c r="B6" s="40">
        <v>4.0108462320641733E-2</v>
      </c>
      <c r="C6" s="40">
        <v>1.9247553860994991E-2</v>
      </c>
      <c r="D6" s="40">
        <v>4.0255190589445267E-2</v>
      </c>
      <c r="E6" s="40">
        <v>4.7352755479390274E-2</v>
      </c>
      <c r="F6" s="40">
        <v>4.3903375833938697E-2</v>
      </c>
      <c r="G6" s="40">
        <v>8.7674514422025965E-2</v>
      </c>
      <c r="H6" s="40">
        <v>5.9193954659949623E-2</v>
      </c>
      <c r="I6" s="40">
        <v>3.3218312170942996E-2</v>
      </c>
      <c r="J6" s="40">
        <v>0.17122938275803434</v>
      </c>
      <c r="K6" s="40">
        <v>1.656726308813784E-4</v>
      </c>
      <c r="L6" s="40">
        <v>4.2123287671232877E-2</v>
      </c>
      <c r="M6" s="40">
        <v>5.892057506481263E-2</v>
      </c>
      <c r="N6" s="40">
        <v>7.3065646719152291E-2</v>
      </c>
      <c r="O6" s="40">
        <v>8.8916941088074325E-2</v>
      </c>
      <c r="P6" s="40">
        <v>0.30310463718065034</v>
      </c>
      <c r="Q6" s="40">
        <v>2.24470177900815E-2</v>
      </c>
      <c r="R6" s="40">
        <v>3.1914430115022659E-2</v>
      </c>
      <c r="S6" s="40">
        <v>3.2189110262650179E-2</v>
      </c>
      <c r="T6" s="40">
        <v>3.1099657697136039E-2</v>
      </c>
      <c r="U6" s="40">
        <v>6.6192016186924219E-2</v>
      </c>
      <c r="V6" s="40">
        <v>0</v>
      </c>
      <c r="W6" s="40">
        <v>2.6490531207557198E-2</v>
      </c>
      <c r="X6" s="40">
        <v>4.534587524486091E-2</v>
      </c>
      <c r="Y6" s="40">
        <v>5.5385447215905353E-2</v>
      </c>
      <c r="Z6" s="40">
        <v>8.8583222554181659E-3</v>
      </c>
      <c r="AA6" s="40">
        <v>4.5454545454545456E-2</v>
      </c>
      <c r="AB6" s="40">
        <v>3.9942499999999999E-2</v>
      </c>
      <c r="AC6" s="40"/>
      <c r="AD6" s="40"/>
    </row>
    <row r="7" spans="1:31" x14ac:dyDescent="0.35">
      <c r="A7" s="38" t="s">
        <v>26</v>
      </c>
      <c r="B7" s="40">
        <v>4.5107897412721726E-2</v>
      </c>
      <c r="C7" s="40">
        <v>3.6519821764895037E-2</v>
      </c>
      <c r="D7" s="40">
        <v>3.7314392235006752E-2</v>
      </c>
      <c r="E7" s="40">
        <v>4.1174348335888879E-2</v>
      </c>
      <c r="F7" s="40">
        <v>4.793634094002322E-2</v>
      </c>
      <c r="G7" s="40">
        <v>4.8862527110870239E-2</v>
      </c>
      <c r="H7" s="40">
        <v>2.6448362720403022E-2</v>
      </c>
      <c r="I7" s="40">
        <v>4.1983977226311031E-2</v>
      </c>
      <c r="J7" s="40">
        <v>0.20056112905968371</v>
      </c>
      <c r="K7" s="40">
        <v>5.1358515573227299E-3</v>
      </c>
      <c r="L7" s="40">
        <v>3.9255976363147996E-2</v>
      </c>
      <c r="M7" s="40">
        <v>5.1614423756775864E-2</v>
      </c>
      <c r="N7" s="40">
        <v>4.7043590850237377E-2</v>
      </c>
      <c r="O7" s="40">
        <v>3.1865815955058864E-2</v>
      </c>
      <c r="P7" s="40">
        <v>9.0027187956379942E-2</v>
      </c>
      <c r="Q7" s="40">
        <v>7.9140334813060896E-3</v>
      </c>
      <c r="R7" s="40">
        <v>3.5018734750784243E-2</v>
      </c>
      <c r="S7" s="40">
        <v>3.941754188967745E-2</v>
      </c>
      <c r="T7" s="40">
        <v>3.7360915094854542E-2</v>
      </c>
      <c r="U7" s="40">
        <v>4.2806592984001766E-2</v>
      </c>
      <c r="V7" s="40">
        <v>0.14238235736061727</v>
      </c>
      <c r="W7" s="40">
        <v>1.3128245035219501E-2</v>
      </c>
      <c r="X7" s="40">
        <v>3.8067058553447573E-2</v>
      </c>
      <c r="Y7" s="40">
        <v>0.16838057997930894</v>
      </c>
      <c r="Z7" s="40">
        <v>0</v>
      </c>
      <c r="AA7" s="40">
        <v>4.5454545454545456E-2</v>
      </c>
      <c r="AB7" s="40">
        <v>3.0613749999999999E-2</v>
      </c>
      <c r="AC7" s="40"/>
      <c r="AD7" s="40"/>
    </row>
    <row r="8" spans="1:31" x14ac:dyDescent="0.35">
      <c r="A8" s="38" t="s">
        <v>27</v>
      </c>
      <c r="B8" s="40">
        <v>3.7086204948593382E-2</v>
      </c>
      <c r="C8" s="40">
        <v>2.393311589875511E-2</v>
      </c>
      <c r="D8" s="40">
        <v>3.2702320498810826E-2</v>
      </c>
      <c r="E8" s="40">
        <v>2.5074411472896185E-2</v>
      </c>
      <c r="F8" s="40">
        <v>2.5199769544851085E-2</v>
      </c>
      <c r="G8" s="40">
        <v>4.3469566820425048E-2</v>
      </c>
      <c r="H8" s="40">
        <v>4.1561712846347604E-2</v>
      </c>
      <c r="I8" s="40">
        <v>2.9466968377951021E-2</v>
      </c>
      <c r="J8" s="40">
        <v>7.991838122768237E-2</v>
      </c>
      <c r="K8" s="40">
        <v>0</v>
      </c>
      <c r="L8" s="40">
        <v>3.1399409078699973E-2</v>
      </c>
      <c r="M8" s="40">
        <v>3.8416214942257838E-2</v>
      </c>
      <c r="N8" s="40">
        <v>3.5249207506734333E-2</v>
      </c>
      <c r="O8" s="40">
        <v>0</v>
      </c>
      <c r="P8" s="40">
        <v>0</v>
      </c>
      <c r="Q8" s="40">
        <v>7.6598959502289093E-3</v>
      </c>
      <c r="R8" s="40">
        <v>3.227750668060881E-2</v>
      </c>
      <c r="S8" s="40">
        <v>3.6063799141744714E-2</v>
      </c>
      <c r="T8" s="40">
        <v>3.4011961106909218E-2</v>
      </c>
      <c r="U8" s="40">
        <v>4.0594325730689503E-2</v>
      </c>
      <c r="V8" s="40">
        <v>4.5610650753426296E-2</v>
      </c>
      <c r="W8" s="40">
        <v>5.36831858264687E-2</v>
      </c>
      <c r="X8" s="40">
        <v>3.4682913852933782E-2</v>
      </c>
      <c r="Y8" s="40">
        <v>0.38465882644351912</v>
      </c>
      <c r="Z8" s="40">
        <v>8.2305256942847276E-3</v>
      </c>
      <c r="AA8" s="40">
        <v>4.5454545454545456E-2</v>
      </c>
      <c r="AB8" s="40">
        <v>3.9623749999999999E-2</v>
      </c>
      <c r="AC8" s="40"/>
      <c r="AD8" s="40"/>
    </row>
    <row r="9" spans="1:31" x14ac:dyDescent="0.35">
      <c r="A9" s="38" t="s">
        <v>28</v>
      </c>
      <c r="B9" s="40">
        <v>4.6604903400745676E-2</v>
      </c>
      <c r="C9" s="40">
        <v>4.0837888740870042E-2</v>
      </c>
      <c r="D9" s="40">
        <v>4.0480169698527996E-2</v>
      </c>
      <c r="E9" s="40">
        <v>3.341751600974114E-2</v>
      </c>
      <c r="F9" s="40">
        <v>5.1034125731653356E-2</v>
      </c>
      <c r="G9" s="40">
        <v>3.8652319018256581E-2</v>
      </c>
      <c r="H9" s="40">
        <v>5.9193954659949623E-2</v>
      </c>
      <c r="I9" s="40">
        <v>5.3536211618891535E-2</v>
      </c>
      <c r="J9" s="40">
        <v>2.3465397041319502E-2</v>
      </c>
      <c r="K9" s="40">
        <v>1.656726308813784E-4</v>
      </c>
      <c r="L9" s="40">
        <v>4.8153370937416062E-2</v>
      </c>
      <c r="M9" s="40">
        <v>3.9830308743813339E-2</v>
      </c>
      <c r="N9" s="40">
        <v>4.2422573780006849E-2</v>
      </c>
      <c r="O9" s="40">
        <v>0</v>
      </c>
      <c r="P9" s="40">
        <v>0</v>
      </c>
      <c r="Q9" s="40">
        <v>1.0231524484682546E-2</v>
      </c>
      <c r="R9" s="40">
        <v>4.0381375624491692E-2</v>
      </c>
      <c r="S9" s="40">
        <v>4.1024712586469586E-2</v>
      </c>
      <c r="T9" s="40">
        <v>3.9392120016530342E-2</v>
      </c>
      <c r="U9" s="40">
        <v>4.8154076015198E-2</v>
      </c>
      <c r="V9" s="40">
        <v>0</v>
      </c>
      <c r="W9" s="40">
        <v>4.6954503134322798E-2</v>
      </c>
      <c r="X9" s="40">
        <v>4.6113015361919474E-2</v>
      </c>
      <c r="Y9" s="40">
        <v>0</v>
      </c>
      <c r="Z9" s="40">
        <v>0.42256031677637068</v>
      </c>
      <c r="AA9" s="40">
        <v>4.5454545454545456E-2</v>
      </c>
      <c r="AB9" s="40">
        <v>3.8337499999999997E-2</v>
      </c>
      <c r="AC9" s="40"/>
      <c r="AD9" s="40"/>
    </row>
    <row r="10" spans="1:31" x14ac:dyDescent="0.35">
      <c r="A10" s="38" t="s">
        <v>29</v>
      </c>
      <c r="B10" s="40">
        <v>4.2396339396678341E-2</v>
      </c>
      <c r="C10" s="40">
        <v>2.4943727318664156E-2</v>
      </c>
      <c r="D10" s="40">
        <v>3.9258854534936043E-2</v>
      </c>
      <c r="E10" s="40">
        <v>4.1399837647695496E-2</v>
      </c>
      <c r="F10" s="40">
        <v>3.803344939589022E-2</v>
      </c>
      <c r="G10" s="40">
        <v>3.5100329108083847E-2</v>
      </c>
      <c r="H10" s="40">
        <v>3.4005037783375318E-2</v>
      </c>
      <c r="I10" s="40">
        <v>3.3062945894947342E-2</v>
      </c>
      <c r="J10" s="40">
        <v>0</v>
      </c>
      <c r="K10" s="40">
        <v>0</v>
      </c>
      <c r="L10" s="40">
        <v>4.1680096696212733E-2</v>
      </c>
      <c r="M10" s="40">
        <v>3.2759839736035822E-2</v>
      </c>
      <c r="N10" s="40">
        <v>3.3001949607846054E-2</v>
      </c>
      <c r="O10" s="40">
        <v>0</v>
      </c>
      <c r="P10" s="40">
        <v>0</v>
      </c>
      <c r="Q10" s="40">
        <v>1.4622658871641955E-2</v>
      </c>
      <c r="R10" s="40">
        <v>4.5903770187057047E-2</v>
      </c>
      <c r="S10" s="40">
        <v>4.1549837001808851E-2</v>
      </c>
      <c r="T10" s="40">
        <v>4.2206956779390091E-2</v>
      </c>
      <c r="U10" s="40">
        <v>3.6797473779579565E-2</v>
      </c>
      <c r="V10" s="40">
        <v>6.7261562896309621E-2</v>
      </c>
      <c r="W10" s="40">
        <v>1.6309741742919E-2</v>
      </c>
      <c r="X10" s="40">
        <v>3.8397476327964919E-2</v>
      </c>
      <c r="Y10" s="40">
        <v>0</v>
      </c>
      <c r="Z10" s="40">
        <v>0</v>
      </c>
      <c r="AA10" s="40">
        <v>4.5454545454545456E-2</v>
      </c>
      <c r="AB10" s="40">
        <v>4.3084999999999998E-2</v>
      </c>
      <c r="AC10" s="40"/>
      <c r="AD10" s="40"/>
    </row>
    <row r="11" spans="1:31" x14ac:dyDescent="0.35">
      <c r="A11" s="38" t="s">
        <v>30</v>
      </c>
      <c r="B11" s="40">
        <v>4.6548412608744774E-2</v>
      </c>
      <c r="C11" s="40">
        <v>4.0148835500022968E-2</v>
      </c>
      <c r="D11" s="40">
        <v>3.9242784598572993E-2</v>
      </c>
      <c r="E11" s="40">
        <v>6.5301704699197258E-2</v>
      </c>
      <c r="F11" s="40">
        <v>3.0835900904285968E-2</v>
      </c>
      <c r="G11" s="40">
        <v>0.14137494043919357</v>
      </c>
      <c r="H11" s="40">
        <v>3.1486146095717885E-2</v>
      </c>
      <c r="I11" s="40">
        <v>3.8999441182587954E-2</v>
      </c>
      <c r="J11" s="40">
        <v>0</v>
      </c>
      <c r="K11" s="40">
        <v>0</v>
      </c>
      <c r="L11" s="40">
        <v>4.5037604082728985E-2</v>
      </c>
      <c r="M11" s="40">
        <v>5.9391939665331135E-2</v>
      </c>
      <c r="N11" s="40">
        <v>7.8914470257318473E-2</v>
      </c>
      <c r="O11" s="40">
        <v>4.4433299079164885E-2</v>
      </c>
      <c r="P11" s="40">
        <v>0.17448862508837601</v>
      </c>
      <c r="Q11" s="40">
        <v>2.1788301699599997E-3</v>
      </c>
      <c r="R11" s="40">
        <v>3.2012460787730915E-2</v>
      </c>
      <c r="S11" s="40">
        <v>3.7172279151763236E-2</v>
      </c>
      <c r="T11" s="40">
        <v>3.5723475426708978E-2</v>
      </c>
      <c r="U11" s="40">
        <v>8.0185243758220712E-2</v>
      </c>
      <c r="V11" s="40">
        <v>0</v>
      </c>
      <c r="W11" s="40">
        <v>5.7179175312170698E-2</v>
      </c>
      <c r="X11" s="40">
        <v>5.2556557029197995E-2</v>
      </c>
      <c r="Y11" s="40">
        <v>0</v>
      </c>
      <c r="Z11" s="40">
        <v>0</v>
      </c>
      <c r="AA11" s="40">
        <v>4.5454545454545456E-2</v>
      </c>
      <c r="AB11" s="40">
        <v>3.5707500000000003E-2</v>
      </c>
      <c r="AC11" s="40"/>
      <c r="AD11" s="40"/>
    </row>
    <row r="12" spans="1:31" x14ac:dyDescent="0.35">
      <c r="A12" s="38" t="s">
        <v>31</v>
      </c>
      <c r="B12" s="40">
        <v>2.4884193876398147E-2</v>
      </c>
      <c r="C12" s="40">
        <v>1.5618540125867058E-2</v>
      </c>
      <c r="D12" s="40">
        <v>3.4212894516937715E-2</v>
      </c>
      <c r="E12" s="40">
        <v>3.9821412465049159E-2</v>
      </c>
      <c r="F12" s="40">
        <v>2.1868189674607349E-2</v>
      </c>
      <c r="G12" s="40">
        <v>6.2997452358910147E-2</v>
      </c>
      <c r="H12" s="40">
        <v>1.8891687657430732E-2</v>
      </c>
      <c r="I12" s="40">
        <v>1.7147926236101608E-2</v>
      </c>
      <c r="J12" s="40">
        <v>0.10984526441081448</v>
      </c>
      <c r="K12" s="40">
        <v>0</v>
      </c>
      <c r="L12" s="40">
        <v>2.4415793714746174E-2</v>
      </c>
      <c r="M12" s="40">
        <v>3.2995522036295077E-2</v>
      </c>
      <c r="N12" s="40">
        <v>4.2496986293215064E-2</v>
      </c>
      <c r="O12" s="40">
        <v>8.6564667695760052E-3</v>
      </c>
      <c r="P12" s="40">
        <v>0</v>
      </c>
      <c r="Q12" s="40">
        <v>4.8761897643647273E-3</v>
      </c>
      <c r="R12" s="40">
        <v>1.7848843964215173E-2</v>
      </c>
      <c r="S12" s="40">
        <v>2.1797991549600375E-2</v>
      </c>
      <c r="T12" s="40">
        <v>2.0039142605400431E-2</v>
      </c>
      <c r="U12" s="40">
        <v>4.0701467304926062E-2</v>
      </c>
      <c r="V12" s="40">
        <v>3.8167733141659804E-2</v>
      </c>
      <c r="W12" s="40">
        <v>2.3404113711812002E-2</v>
      </c>
      <c r="X12" s="40">
        <v>3.031017940630161E-2</v>
      </c>
      <c r="Y12" s="40">
        <v>0.12433242143549318</v>
      </c>
      <c r="Z12" s="40">
        <v>1.7786566762555387E-2</v>
      </c>
      <c r="AA12" s="40">
        <v>4.5454545454545456E-2</v>
      </c>
      <c r="AB12" s="40">
        <v>2.3802500000000001E-2</v>
      </c>
      <c r="AC12" s="40"/>
      <c r="AD12" s="40"/>
    </row>
    <row r="13" spans="1:31" x14ac:dyDescent="0.35">
      <c r="A13" s="38" t="s">
        <v>32</v>
      </c>
      <c r="B13" s="40">
        <v>4.3836854592701389E-2</v>
      </c>
      <c r="C13" s="40">
        <v>3.546327346226285E-2</v>
      </c>
      <c r="D13" s="40">
        <v>3.9210644725846885E-2</v>
      </c>
      <c r="E13" s="40">
        <v>4.4195905114097593E-2</v>
      </c>
      <c r="F13" s="40">
        <v>4.734350341925303E-2</v>
      </c>
      <c r="G13" s="40">
        <v>7.1671923463985987E-2</v>
      </c>
      <c r="H13" s="40">
        <v>3.2745591939546598E-2</v>
      </c>
      <c r="I13" s="40">
        <v>3.9417927764705291E-2</v>
      </c>
      <c r="J13" s="40">
        <v>0.10457405203196736</v>
      </c>
      <c r="K13" s="40">
        <v>0.40672630881378397</v>
      </c>
      <c r="L13" s="40">
        <v>4.2855224281493416E-2</v>
      </c>
      <c r="M13" s="40">
        <v>5.2321470657553618E-2</v>
      </c>
      <c r="N13" s="40">
        <v>6.5587189141726079E-2</v>
      </c>
      <c r="O13" s="40">
        <v>0</v>
      </c>
      <c r="P13" s="40">
        <v>0.3101188124677724</v>
      </c>
      <c r="Q13" s="40">
        <v>1.6633120059725864E-2</v>
      </c>
      <c r="R13" s="40">
        <v>3.6394794934355754E-2</v>
      </c>
      <c r="S13" s="40">
        <v>3.4093699663818706E-2</v>
      </c>
      <c r="T13" s="40">
        <v>3.5485656808240222E-2</v>
      </c>
      <c r="U13" s="40">
        <v>5.2925247764497932E-2</v>
      </c>
      <c r="V13" s="40">
        <v>2.6100298636872712E-2</v>
      </c>
      <c r="W13" s="40">
        <v>0.10960439002663</v>
      </c>
      <c r="X13" s="40">
        <v>4.1987278028650162E-2</v>
      </c>
      <c r="Y13" s="40">
        <v>0</v>
      </c>
      <c r="Z13" s="40">
        <v>0</v>
      </c>
      <c r="AA13" s="40">
        <v>4.5454545454545456E-2</v>
      </c>
      <c r="AB13" s="40">
        <v>3.333875E-2</v>
      </c>
      <c r="AC13" s="40"/>
      <c r="AD13" s="40"/>
    </row>
    <row r="14" spans="1:31" x14ac:dyDescent="0.35">
      <c r="A14" s="38" t="s">
        <v>33</v>
      </c>
      <c r="B14" s="40">
        <v>6.9314201785109025E-2</v>
      </c>
      <c r="C14" s="40">
        <v>7.1202168220864531E-2</v>
      </c>
      <c r="D14" s="40">
        <v>7.0723789933791859E-2</v>
      </c>
      <c r="E14" s="40">
        <v>6.002525480292234E-2</v>
      </c>
      <c r="F14" s="40">
        <v>5.8640815610831391E-2</v>
      </c>
      <c r="G14" s="40">
        <v>0.10288732656850173</v>
      </c>
      <c r="H14" s="40">
        <v>5.793450881612091E-2</v>
      </c>
      <c r="I14" s="40">
        <v>5.1716922645135908E-2</v>
      </c>
      <c r="J14" s="40">
        <v>7.70277163747662E-2</v>
      </c>
      <c r="K14" s="40">
        <v>0</v>
      </c>
      <c r="L14" s="40">
        <v>6.0777598710717161E-2</v>
      </c>
      <c r="M14" s="40">
        <v>6.3162856469479139E-2</v>
      </c>
      <c r="N14" s="40">
        <v>7.3943714375009295E-2</v>
      </c>
      <c r="O14" s="40">
        <v>0</v>
      </c>
      <c r="P14" s="40">
        <v>4.3622156272094002E-2</v>
      </c>
      <c r="Q14" s="40">
        <v>5.4297524649602733E-2</v>
      </c>
      <c r="R14" s="40">
        <v>5.387330080167306E-2</v>
      </c>
      <c r="S14" s="40">
        <v>6.0205515604224089E-2</v>
      </c>
      <c r="T14" s="40">
        <v>5.9556019929979963E-2</v>
      </c>
      <c r="U14" s="40">
        <v>7.475298439928578E-2</v>
      </c>
      <c r="V14" s="40">
        <v>0</v>
      </c>
      <c r="W14" s="40">
        <v>6.3410520587940597E-2</v>
      </c>
      <c r="X14" s="40">
        <v>6.3289094442857644E-2</v>
      </c>
      <c r="Y14" s="40">
        <v>0</v>
      </c>
      <c r="Z14" s="40">
        <v>0</v>
      </c>
      <c r="AA14" s="40">
        <v>4.5454545454545456E-2</v>
      </c>
      <c r="AB14" s="40">
        <v>6.3691250000000005E-2</v>
      </c>
      <c r="AC14" s="40"/>
      <c r="AD14" s="40"/>
    </row>
    <row r="15" spans="1:31" x14ac:dyDescent="0.35">
      <c r="A15" s="38" t="s">
        <v>34</v>
      </c>
      <c r="B15" s="40">
        <v>7.5386961925206192E-2</v>
      </c>
      <c r="C15" s="40">
        <v>9.8121181496623633E-2</v>
      </c>
      <c r="D15" s="40">
        <v>7.8533779006235135E-2</v>
      </c>
      <c r="E15" s="40">
        <v>9.5156489582393797E-2</v>
      </c>
      <c r="F15" s="40">
        <v>7.2067332982640717E-2</v>
      </c>
      <c r="G15" s="40">
        <v>3.5203584628728406E-2</v>
      </c>
      <c r="H15" s="40">
        <v>7.6826196473551642E-2</v>
      </c>
      <c r="I15" s="40">
        <v>7.3638603006588033E-2</v>
      </c>
      <c r="J15" s="40">
        <v>6.7165448053052204E-2</v>
      </c>
      <c r="K15" s="40">
        <v>1.9880715705765408E-2</v>
      </c>
      <c r="L15" s="40">
        <v>7.7840451248992748E-2</v>
      </c>
      <c r="M15" s="40">
        <v>6.9054913975960405E-2</v>
      </c>
      <c r="N15" s="40">
        <v>6.047504948432128E-2</v>
      </c>
      <c r="O15" s="40">
        <v>0</v>
      </c>
      <c r="P15" s="40">
        <v>0</v>
      </c>
      <c r="Q15" s="40">
        <v>4.4062607126476867E-2</v>
      </c>
      <c r="R15" s="40">
        <v>8.7726559776925755E-2</v>
      </c>
      <c r="S15" s="40">
        <v>7.8792691283735575E-2</v>
      </c>
      <c r="T15" s="40">
        <v>8.166535411582157E-2</v>
      </c>
      <c r="U15" s="40">
        <v>5.9250950560720689E-2</v>
      </c>
      <c r="V15" s="40">
        <v>0</v>
      </c>
      <c r="W15" s="40">
        <v>3.75270335797835E-2</v>
      </c>
      <c r="X15" s="40">
        <v>7.504388902262267E-2</v>
      </c>
      <c r="Y15" s="40">
        <v>9.9569929838199761E-2</v>
      </c>
      <c r="Z15" s="40">
        <v>7.6551332293321285E-3</v>
      </c>
      <c r="AA15" s="40">
        <v>4.5454545454545456E-2</v>
      </c>
      <c r="AB15" s="40">
        <v>8.3373749999999996E-2</v>
      </c>
      <c r="AC15" s="40"/>
      <c r="AD15" s="40"/>
    </row>
    <row r="16" spans="1:31" x14ac:dyDescent="0.35">
      <c r="A16" s="38" t="s">
        <v>35</v>
      </c>
      <c r="B16" s="40">
        <v>4.5870523104733926E-2</v>
      </c>
      <c r="C16" s="40">
        <v>4.3731912352427765E-2</v>
      </c>
      <c r="D16" s="40">
        <v>6.4022626470399177E-2</v>
      </c>
      <c r="E16" s="40">
        <v>3.1162622891674936E-2</v>
      </c>
      <c r="F16" s="40">
        <v>5.1318019755684147E-2</v>
      </c>
      <c r="G16" s="40">
        <v>2.7528929174771802E-2</v>
      </c>
      <c r="H16" s="40">
        <v>4.7858942065491183E-2</v>
      </c>
      <c r="I16" s="40">
        <v>4.9286192198107037E-2</v>
      </c>
      <c r="J16" s="40">
        <v>2.4655670804284983E-2</v>
      </c>
      <c r="K16" s="40">
        <v>1.4082173624917163E-2</v>
      </c>
      <c r="L16" s="40">
        <v>4.5192049422508727E-2</v>
      </c>
      <c r="M16" s="40">
        <v>4.2894178647183596E-2</v>
      </c>
      <c r="N16" s="40">
        <v>3.2354560742934531E-2</v>
      </c>
      <c r="O16" s="40">
        <v>0</v>
      </c>
      <c r="P16" s="40">
        <v>0</v>
      </c>
      <c r="Q16" s="40">
        <v>0.10721656060468046</v>
      </c>
      <c r="R16" s="40">
        <v>5.3063640060415938E-2</v>
      </c>
      <c r="S16" s="40">
        <v>6.2687542647095376E-2</v>
      </c>
      <c r="T16" s="40">
        <v>5.9945886517633669E-2</v>
      </c>
      <c r="U16" s="40">
        <v>3.7025440985669192E-2</v>
      </c>
      <c r="V16" s="40">
        <v>0</v>
      </c>
      <c r="W16" s="40">
        <v>6.8018205474953602E-2</v>
      </c>
      <c r="X16" s="40">
        <v>4.7402698683980553E-2</v>
      </c>
      <c r="Y16" s="40">
        <v>8.9299628169838691E-3</v>
      </c>
      <c r="Z16" s="40">
        <v>0</v>
      </c>
      <c r="AA16" s="40">
        <v>4.5454545454545456E-2</v>
      </c>
      <c r="AB16" s="40">
        <v>3.81675E-2</v>
      </c>
      <c r="AC16" s="40"/>
      <c r="AD16" s="40"/>
    </row>
    <row r="17" spans="1:30" x14ac:dyDescent="0.35">
      <c r="A17" s="38" t="s">
        <v>36</v>
      </c>
      <c r="B17" s="40">
        <v>4.8469099536775508E-2</v>
      </c>
      <c r="C17" s="40">
        <v>4.9244338279204374E-2</v>
      </c>
      <c r="D17" s="40">
        <v>4.2858520280259688E-2</v>
      </c>
      <c r="E17" s="40">
        <v>3.806259583295752E-2</v>
      </c>
      <c r="F17" s="40">
        <v>4.8554227933502003E-2</v>
      </c>
      <c r="G17" s="40">
        <v>2.5690477221832146E-2</v>
      </c>
      <c r="H17" s="40">
        <v>5.793450881612091E-2</v>
      </c>
      <c r="I17" s="40">
        <v>4.9281180382752338E-2</v>
      </c>
      <c r="J17" s="40">
        <v>1.9979595306920592E-2</v>
      </c>
      <c r="K17" s="40">
        <v>0</v>
      </c>
      <c r="L17" s="40">
        <v>4.4520547945205477E-2</v>
      </c>
      <c r="M17" s="40">
        <v>4.1480084845628096E-2</v>
      </c>
      <c r="N17" s="40">
        <v>3.9542809518848691E-2</v>
      </c>
      <c r="O17" s="40">
        <v>0</v>
      </c>
      <c r="P17" s="40">
        <v>0</v>
      </c>
      <c r="Q17" s="40">
        <v>3.444870484871241E-2</v>
      </c>
      <c r="R17" s="40">
        <v>4.5330109213430926E-2</v>
      </c>
      <c r="S17" s="40">
        <v>5.0293717212612249E-2</v>
      </c>
      <c r="T17" s="40">
        <v>4.7411675724567053E-2</v>
      </c>
      <c r="U17" s="40">
        <v>3.9544656135350104E-2</v>
      </c>
      <c r="V17" s="40">
        <v>6.780734701121148E-2</v>
      </c>
      <c r="W17" s="40">
        <v>3.2875465979560904E-2</v>
      </c>
      <c r="X17" s="40">
        <v>4.2860126390426558E-2</v>
      </c>
      <c r="Y17" s="40">
        <v>1.730068344998819E-2</v>
      </c>
      <c r="Z17" s="40">
        <v>0</v>
      </c>
      <c r="AA17" s="40">
        <v>4.5454545454545456E-2</v>
      </c>
      <c r="AB17" s="40">
        <v>3.9653750000000001E-2</v>
      </c>
      <c r="AC17" s="40"/>
      <c r="AD17" s="40"/>
    </row>
    <row r="18" spans="1:30" x14ac:dyDescent="0.35">
      <c r="A18" s="38" t="s">
        <v>37</v>
      </c>
      <c r="B18" s="40">
        <v>3.8950401084623207E-2</v>
      </c>
      <c r="C18" s="40">
        <v>2.8388993522899537E-2</v>
      </c>
      <c r="D18" s="40">
        <v>3.0275760107989973E-2</v>
      </c>
      <c r="E18" s="40">
        <v>5.9529178316947776E-2</v>
      </c>
      <c r="F18" s="40">
        <v>3.7774604844568023E-2</v>
      </c>
      <c r="G18" s="40">
        <v>3.0365182036964471E-2</v>
      </c>
      <c r="H18" s="40">
        <v>4.534005037783375E-2</v>
      </c>
      <c r="I18" s="40">
        <v>4.0315042713196358E-2</v>
      </c>
      <c r="J18" s="40">
        <v>3.4007821799013772E-2</v>
      </c>
      <c r="K18" s="40">
        <v>5.3015241882041087E-3</v>
      </c>
      <c r="L18" s="40">
        <v>4.1962127316680094E-2</v>
      </c>
      <c r="M18" s="40">
        <v>3.6766438840443082E-2</v>
      </c>
      <c r="N18" s="40">
        <v>2.93482952093224E-2</v>
      </c>
      <c r="O18" s="40">
        <v>0</v>
      </c>
      <c r="P18" s="40">
        <v>0</v>
      </c>
      <c r="Q18" s="40">
        <v>7.6110238785952267E-3</v>
      </c>
      <c r="R18" s="40">
        <v>3.6674363889857092E-2</v>
      </c>
      <c r="S18" s="40">
        <v>3.8027266324815692E-2</v>
      </c>
      <c r="T18" s="40">
        <v>3.460455832014285E-2</v>
      </c>
      <c r="U18" s="40">
        <v>3.795328687087908E-2</v>
      </c>
      <c r="V18" s="40">
        <v>0</v>
      </c>
      <c r="W18" s="40">
        <v>1.5328963102683399E-2</v>
      </c>
      <c r="X18" s="40">
        <v>3.6107401027686691E-2</v>
      </c>
      <c r="Y18" s="40">
        <v>0</v>
      </c>
      <c r="Z18" s="40">
        <v>0</v>
      </c>
      <c r="AA18" s="40">
        <v>4.5454545454545456E-2</v>
      </c>
      <c r="AB18" s="40">
        <v>3.6457499999999997E-2</v>
      </c>
      <c r="AC18" s="40"/>
      <c r="AD18" s="40"/>
    </row>
    <row r="19" spans="1:30" x14ac:dyDescent="0.35">
      <c r="A19" s="38" t="s">
        <v>38</v>
      </c>
      <c r="B19" s="40">
        <v>7.9397808157270364E-2</v>
      </c>
      <c r="C19" s="40">
        <v>5.1173687353576185E-2</v>
      </c>
      <c r="D19" s="40">
        <v>8.7677572796811723E-2</v>
      </c>
      <c r="E19" s="40">
        <v>6.1964462884459275E-2</v>
      </c>
      <c r="F19" s="40">
        <v>8.3598440252832681E-2</v>
      </c>
      <c r="G19" s="40">
        <v>4.2083928101921762E-2</v>
      </c>
      <c r="H19" s="40">
        <v>9.3198992443324941E-2</v>
      </c>
      <c r="I19" s="40">
        <v>7.5222336658672825E-2</v>
      </c>
      <c r="J19" s="40">
        <v>0</v>
      </c>
      <c r="K19" s="40">
        <v>0</v>
      </c>
      <c r="L19" s="40">
        <v>7.5174590384098849E-2</v>
      </c>
      <c r="M19" s="40">
        <v>7.0704690077775162E-2</v>
      </c>
      <c r="N19" s="40">
        <v>5.7632491479767241E-2</v>
      </c>
      <c r="O19" s="40">
        <v>0</v>
      </c>
      <c r="P19" s="40">
        <v>1.5134217482155061E-2</v>
      </c>
      <c r="Q19" s="40">
        <v>0.19197714653806683</v>
      </c>
      <c r="R19" s="40">
        <v>7.81014000232369E-2</v>
      </c>
      <c r="S19" s="40">
        <v>8.3028276764481948E-2</v>
      </c>
      <c r="T19" s="40">
        <v>9.0172243058425403E-2</v>
      </c>
      <c r="U19" s="40">
        <v>6.2993442150741916E-2</v>
      </c>
      <c r="V19" s="40">
        <v>8.5087609218374771E-2</v>
      </c>
      <c r="W19" s="40">
        <v>0.11702056855905998</v>
      </c>
      <c r="X19" s="40">
        <v>8.0639945946075153E-2</v>
      </c>
      <c r="Y19" s="40">
        <v>0</v>
      </c>
      <c r="Z19" s="40">
        <v>0.1826978967010757</v>
      </c>
      <c r="AA19" s="40">
        <v>4.5454545454545456E-2</v>
      </c>
      <c r="AB19" s="40">
        <v>6.8411250000000007E-2</v>
      </c>
      <c r="AC19" s="40"/>
      <c r="AD19" s="40"/>
    </row>
    <row r="20" spans="1:30" x14ac:dyDescent="0.35">
      <c r="A20" s="38" t="s">
        <v>39</v>
      </c>
      <c r="B20" s="40">
        <v>2.0280194328324484E-2</v>
      </c>
      <c r="C20" s="40">
        <v>2.2187514355275852E-2</v>
      </c>
      <c r="D20" s="40">
        <v>1.7130552163013433E-2</v>
      </c>
      <c r="E20" s="40">
        <v>1.5964643275908724E-2</v>
      </c>
      <c r="F20" s="40">
        <v>2.136720022043536E-2</v>
      </c>
      <c r="G20" s="40">
        <v>9.2552204480181484E-3</v>
      </c>
      <c r="H20" s="40">
        <v>8.8161209068010078E-3</v>
      </c>
      <c r="I20" s="40">
        <v>2.4966358189431586E-2</v>
      </c>
      <c r="J20" s="40">
        <v>0</v>
      </c>
      <c r="K20" s="40">
        <v>0</v>
      </c>
      <c r="L20" s="40">
        <v>1.8540155788342734E-2</v>
      </c>
      <c r="M20" s="40">
        <v>1.8147537119962292E-2</v>
      </c>
      <c r="N20" s="40">
        <v>1.3803521200125013E-2</v>
      </c>
      <c r="O20" s="40">
        <v>0</v>
      </c>
      <c r="P20" s="40">
        <v>1.1869974495807891E-2</v>
      </c>
      <c r="Q20" s="40">
        <v>9.7528799210041831E-2</v>
      </c>
      <c r="R20" s="40">
        <v>2.294280817938887E-2</v>
      </c>
      <c r="S20" s="40">
        <v>2.2730922042968629E-2</v>
      </c>
      <c r="T20" s="40">
        <v>2.268633673556909E-2</v>
      </c>
      <c r="U20" s="40">
        <v>1.2109068281733101E-2</v>
      </c>
      <c r="V20" s="40">
        <v>0</v>
      </c>
      <c r="W20" s="40">
        <v>1.2528514621354399E-2</v>
      </c>
      <c r="X20" s="40">
        <v>1.9661962108116385E-2</v>
      </c>
      <c r="Y20" s="40">
        <v>0</v>
      </c>
      <c r="Z20" s="40">
        <v>0</v>
      </c>
      <c r="AA20" s="40">
        <v>4.5454545454545456E-2</v>
      </c>
      <c r="AB20" s="40">
        <v>2.3605000000000001E-2</v>
      </c>
      <c r="AC20" s="40"/>
      <c r="AD20" s="40"/>
    </row>
    <row r="21" spans="1:30" x14ac:dyDescent="0.35">
      <c r="A21" s="38" t="s">
        <v>40</v>
      </c>
      <c r="B21" s="40">
        <v>5.5022031408880352E-2</v>
      </c>
      <c r="C21" s="40">
        <v>5.0117139050944004E-2</v>
      </c>
      <c r="D21" s="40">
        <v>5.0973838143600951E-2</v>
      </c>
      <c r="E21" s="40">
        <v>3.977631460268783E-2</v>
      </c>
      <c r="F21" s="40">
        <v>7.1783438958609933E-2</v>
      </c>
      <c r="G21" s="40">
        <v>3.5037872110230558E-2</v>
      </c>
      <c r="H21" s="40">
        <v>6.5491183879093195E-2</v>
      </c>
      <c r="I21" s="40">
        <v>6.8727023958983308E-2</v>
      </c>
      <c r="J21" s="40">
        <v>0</v>
      </c>
      <c r="K21" s="40">
        <v>0</v>
      </c>
      <c r="L21" s="40">
        <v>5.4599785119527261E-2</v>
      </c>
      <c r="M21" s="40">
        <v>4.760782465236861E-2</v>
      </c>
      <c r="N21" s="40">
        <v>3.9684193293944313E-2</v>
      </c>
      <c r="O21" s="40">
        <v>0</v>
      </c>
      <c r="P21" s="40">
        <v>0</v>
      </c>
      <c r="Q21" s="40">
        <v>0.11207439456408501</v>
      </c>
      <c r="R21" s="40">
        <v>6.1258278145695365E-2</v>
      </c>
      <c r="S21" s="40">
        <v>5.4786361081597727E-2</v>
      </c>
      <c r="T21" s="40">
        <v>6.2359160695210102E-2</v>
      </c>
      <c r="U21" s="40">
        <v>4.8456388449153898E-2</v>
      </c>
      <c r="V21" s="40">
        <v>0.23319336330893295</v>
      </c>
      <c r="W21" s="40">
        <v>3.8031684781694497E-2</v>
      </c>
      <c r="X21" s="40">
        <v>5.4221635811134691E-2</v>
      </c>
      <c r="Y21" s="40">
        <v>0</v>
      </c>
      <c r="Z21" s="40">
        <v>0</v>
      </c>
      <c r="AA21" s="40">
        <v>4.5454545454545456E-2</v>
      </c>
      <c r="AB21" s="40">
        <v>4.7160000000000001E-2</v>
      </c>
      <c r="AC21" s="40"/>
      <c r="AD21" s="40"/>
    </row>
    <row r="22" spans="1:30" x14ac:dyDescent="0.35">
      <c r="A22" s="38" t="s">
        <v>41</v>
      </c>
      <c r="B22" s="40">
        <v>2.4291040560388655E-2</v>
      </c>
      <c r="C22" s="40">
        <v>1.6904772842114935E-2</v>
      </c>
      <c r="D22" s="40">
        <v>2.2578260590088065E-2</v>
      </c>
      <c r="E22" s="40">
        <v>1.438621809326238E-2</v>
      </c>
      <c r="F22" s="40">
        <v>3.7991700274709217E-2</v>
      </c>
      <c r="G22" s="40">
        <v>1.5629360027319902E-2</v>
      </c>
      <c r="H22" s="40">
        <v>2.2670025188916875E-2</v>
      </c>
      <c r="I22" s="40">
        <v>3.2170842761810967E-2</v>
      </c>
      <c r="J22" s="40">
        <v>0</v>
      </c>
      <c r="K22" s="40">
        <v>0</v>
      </c>
      <c r="L22" s="40">
        <v>2.2327424120333065E-2</v>
      </c>
      <c r="M22" s="40">
        <v>2.4746641527221305E-2</v>
      </c>
      <c r="N22" s="40">
        <v>1.6445165419016861E-2</v>
      </c>
      <c r="O22" s="40">
        <v>0</v>
      </c>
      <c r="P22" s="40">
        <v>9.199230234251116E-3</v>
      </c>
      <c r="Q22" s="40">
        <v>0.11933701066683999</v>
      </c>
      <c r="R22" s="40">
        <v>2.9579847798303707E-2</v>
      </c>
      <c r="S22" s="40">
        <v>3.194463907096045E-2</v>
      </c>
      <c r="T22" s="40">
        <v>3.2074324166270304E-2</v>
      </c>
      <c r="U22" s="40">
        <v>1.7854522508440576E-2</v>
      </c>
      <c r="V22" s="40">
        <v>0</v>
      </c>
      <c r="W22" s="40">
        <v>1.4810415708256001E-2</v>
      </c>
      <c r="X22" s="40">
        <v>2.68285507533325E-2</v>
      </c>
      <c r="Y22" s="40">
        <v>0</v>
      </c>
      <c r="Z22" s="40">
        <v>1.0389093271547125E-2</v>
      </c>
      <c r="AA22" s="40">
        <v>4.5454545454545456E-2</v>
      </c>
      <c r="AB22" s="40">
        <v>2.582125E-2</v>
      </c>
      <c r="AC22" s="40"/>
      <c r="AD22" s="40"/>
    </row>
    <row r="23" spans="1:30" x14ac:dyDescent="0.35">
      <c r="A23" s="38" t="s">
        <v>42</v>
      </c>
      <c r="B23" s="40">
        <v>2.9714156592475425E-2</v>
      </c>
      <c r="C23" s="40">
        <v>3.004272130093252E-2</v>
      </c>
      <c r="D23" s="40">
        <v>3.6125216944140899E-2</v>
      </c>
      <c r="E23" s="40">
        <v>2.2188148281771444E-2</v>
      </c>
      <c r="F23" s="40">
        <v>3.1720982273323144E-2</v>
      </c>
      <c r="G23" s="40">
        <v>1.3062578889736198E-2</v>
      </c>
      <c r="H23" s="40">
        <v>2.1410579345088162E-2</v>
      </c>
      <c r="I23" s="40">
        <v>3.4300864287557915E-2</v>
      </c>
      <c r="J23" s="40">
        <v>0</v>
      </c>
      <c r="K23" s="40">
        <v>0</v>
      </c>
      <c r="L23" s="40">
        <v>2.9143164114961054E-2</v>
      </c>
      <c r="M23" s="40">
        <v>2.8281876031110063E-2</v>
      </c>
      <c r="N23" s="40">
        <v>2.3052996591906894E-2</v>
      </c>
      <c r="O23" s="40">
        <v>0</v>
      </c>
      <c r="P23" s="40">
        <v>9.199230234251116E-3</v>
      </c>
      <c r="Q23" s="40">
        <v>2.0547177775485138E-2</v>
      </c>
      <c r="R23" s="40">
        <v>3.5933687696061346E-2</v>
      </c>
      <c r="S23" s="40">
        <v>3.2769710098789387E-2</v>
      </c>
      <c r="T23" s="40">
        <v>3.5972990042807351E-2</v>
      </c>
      <c r="U23" s="40">
        <v>1.9988702369377807E-2</v>
      </c>
      <c r="V23" s="40">
        <v>0</v>
      </c>
      <c r="W23" s="40">
        <v>5.9680489965120598E-2</v>
      </c>
      <c r="X23" s="40">
        <v>3.1228924785199747E-2</v>
      </c>
      <c r="Y23" s="40">
        <v>0</v>
      </c>
      <c r="Z23" s="40">
        <v>0</v>
      </c>
      <c r="AA23" s="40">
        <v>4.5454545454545456E-2</v>
      </c>
      <c r="AB23" s="40">
        <v>5.2150000000000002E-2</v>
      </c>
      <c r="AC23" s="40"/>
      <c r="AD23" s="40"/>
    </row>
    <row r="24" spans="1:30" x14ac:dyDescent="0.35">
      <c r="A24" s="38" t="s">
        <v>43</v>
      </c>
      <c r="B24" s="40">
        <v>3.0759236244492148E-2</v>
      </c>
      <c r="C24" s="40">
        <v>2.3427810188800587E-2</v>
      </c>
      <c r="D24" s="40">
        <v>2.3397827344603717E-2</v>
      </c>
      <c r="E24" s="40">
        <v>4.5819428159105259E-2</v>
      </c>
      <c r="F24" s="40">
        <v>2.3103963661564926E-2</v>
      </c>
      <c r="G24" s="40">
        <v>4.1416544858731336E-2</v>
      </c>
      <c r="H24" s="40">
        <v>1.8891687657430732E-2</v>
      </c>
      <c r="I24" s="40">
        <v>2.8797891028098741E-2</v>
      </c>
      <c r="J24" s="40">
        <v>0</v>
      </c>
      <c r="K24" s="40">
        <v>0</v>
      </c>
      <c r="L24" s="40">
        <v>2.98348106365834E-2</v>
      </c>
      <c r="M24" s="40">
        <v>2.8517558331369316E-2</v>
      </c>
      <c r="N24" s="40">
        <v>3.1536023097644098E-2</v>
      </c>
      <c r="O24" s="40">
        <v>7.5464051687085976E-2</v>
      </c>
      <c r="P24" s="40">
        <v>3.3235928588262097E-2</v>
      </c>
      <c r="Q24" s="40">
        <v>1.9604550839136366E-5</v>
      </c>
      <c r="R24" s="40">
        <v>2.0644533519228535E-2</v>
      </c>
      <c r="S24" s="40">
        <v>2.4194276013628571E-2</v>
      </c>
      <c r="T24" s="40">
        <v>2.1068390396806212E-2</v>
      </c>
      <c r="U24" s="40">
        <v>3.0757877625836323E-2</v>
      </c>
      <c r="V24" s="40">
        <v>0</v>
      </c>
      <c r="W24" s="40">
        <v>5.8144595002782906E-2</v>
      </c>
      <c r="X24" s="40">
        <v>2.6542290719627611E-2</v>
      </c>
      <c r="Y24" s="40">
        <v>0</v>
      </c>
      <c r="Z24" s="40">
        <v>0</v>
      </c>
      <c r="AA24" s="40">
        <v>4.5454545454545456E-2</v>
      </c>
      <c r="AB24" s="40">
        <v>2.2720000000000001E-2</v>
      </c>
      <c r="AC24" s="40"/>
      <c r="AD24" s="40"/>
    </row>
    <row r="25" spans="1:30" x14ac:dyDescent="0.35">
      <c r="A25" s="38" t="s">
        <v>44</v>
      </c>
      <c r="B25" s="40">
        <v>4.2424584792678792E-2</v>
      </c>
      <c r="C25" s="40">
        <v>8.5442601865037437E-2</v>
      </c>
      <c r="D25" s="40">
        <v>4.3790576589316704E-2</v>
      </c>
      <c r="E25" s="40">
        <v>3.4770451880580859E-2</v>
      </c>
      <c r="F25" s="40">
        <v>4.6909312558970635E-2</v>
      </c>
      <c r="G25" s="40">
        <v>2.0669236805707362E-2</v>
      </c>
      <c r="H25" s="40">
        <v>4.2821158690176324E-2</v>
      </c>
      <c r="I25" s="40">
        <v>5.1892336182550361E-2</v>
      </c>
      <c r="J25" s="40">
        <v>0</v>
      </c>
      <c r="K25" s="40">
        <v>6.7760106030483769E-2</v>
      </c>
      <c r="L25" s="40">
        <v>4.8468976631748588E-2</v>
      </c>
      <c r="M25" s="40">
        <v>4.2187131746405843E-2</v>
      </c>
      <c r="N25" s="40">
        <v>3.5621270072775435E-2</v>
      </c>
      <c r="O25" s="40">
        <v>0.63114238805462963</v>
      </c>
      <c r="P25" s="40">
        <v>0</v>
      </c>
      <c r="Q25" s="40">
        <v>3.2525887116134813E-2</v>
      </c>
      <c r="R25" s="40">
        <v>5.6894097827349832E-2</v>
      </c>
      <c r="S25" s="40">
        <v>4.4160325499483621E-2</v>
      </c>
      <c r="T25" s="40">
        <v>4.7325905075283239E-2</v>
      </c>
      <c r="U25" s="40">
        <v>3.2816873352414379E-2</v>
      </c>
      <c r="V25" s="40">
        <v>0.29438907767259509</v>
      </c>
      <c r="W25" s="40">
        <v>1.0970678302411899E-2</v>
      </c>
      <c r="X25" s="40">
        <v>4.6535634658272783E-2</v>
      </c>
      <c r="Y25" s="40">
        <v>0</v>
      </c>
      <c r="Z25" s="40">
        <v>0</v>
      </c>
      <c r="AA25" s="40">
        <v>4.5454545454545456E-2</v>
      </c>
      <c r="AB25" s="40">
        <v>6.4586249999999998E-2</v>
      </c>
      <c r="AC25" s="40"/>
      <c r="AD25" s="40"/>
    </row>
    <row r="26" spans="1:30" x14ac:dyDescent="0.35">
      <c r="A26" s="38" t="s">
        <v>45</v>
      </c>
      <c r="B26" s="40">
        <v>8.716529205739465E-2</v>
      </c>
      <c r="C26" s="40">
        <v>0.17818916808305388</v>
      </c>
      <c r="D26" s="40">
        <v>0.10987015491418654</v>
      </c>
      <c r="E26" s="40">
        <v>0.10769369531884189</v>
      </c>
      <c r="F26" s="40">
        <v>8.6537578383975036E-2</v>
      </c>
      <c r="G26" s="40">
        <v>3.3350022111791985E-2</v>
      </c>
      <c r="H26" s="40">
        <v>0.10957178841309824</v>
      </c>
      <c r="I26" s="40">
        <v>0.10783171326401993</v>
      </c>
      <c r="J26" s="40">
        <v>2.0404693079408263E-2</v>
      </c>
      <c r="K26" s="40">
        <v>3.9927104042412197E-2</v>
      </c>
      <c r="L26" s="40">
        <v>0.11238248724147193</v>
      </c>
      <c r="M26" s="40">
        <v>9.6158378505774217E-2</v>
      </c>
      <c r="N26" s="40">
        <v>9.6416293363892069E-2</v>
      </c>
      <c r="O26" s="40">
        <v>0.11652940876634021</v>
      </c>
      <c r="P26" s="40">
        <v>0</v>
      </c>
      <c r="Q26" s="40">
        <v>6.8688141235606362E-2</v>
      </c>
      <c r="R26" s="40">
        <v>0.12562086092715233</v>
      </c>
      <c r="S26" s="40">
        <v>0.11235095783993337</v>
      </c>
      <c r="T26" s="40">
        <v>0.10874158862837137</v>
      </c>
      <c r="U26" s="40">
        <v>8.7237175819825291E-2</v>
      </c>
      <c r="V26" s="40">
        <v>0</v>
      </c>
      <c r="W26" s="40">
        <v>0.100438753994241</v>
      </c>
      <c r="X26" s="40">
        <v>9.7416334361777351E-2</v>
      </c>
      <c r="Y26" s="40">
        <v>0.1414421488206016</v>
      </c>
      <c r="Z26" s="40">
        <v>0.34182214530941613</v>
      </c>
      <c r="AA26" s="40">
        <v>4.5454545454545456E-2</v>
      </c>
      <c r="AB26" s="40">
        <v>0.12945124999999999</v>
      </c>
      <c r="AC26" s="40"/>
      <c r="AD26" s="40"/>
    </row>
    <row r="27" spans="1:30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  <c r="K27" s="40">
        <v>1</v>
      </c>
      <c r="L27" s="40">
        <v>1</v>
      </c>
      <c r="M27" s="40">
        <v>1</v>
      </c>
      <c r="N27" s="40">
        <v>1</v>
      </c>
      <c r="O27" s="40">
        <v>1</v>
      </c>
      <c r="P27" s="40">
        <v>1</v>
      </c>
      <c r="Q27" s="40">
        <v>1</v>
      </c>
      <c r="R27" s="40">
        <v>1</v>
      </c>
      <c r="S27" s="40">
        <v>1</v>
      </c>
      <c r="T27" s="40">
        <v>1</v>
      </c>
      <c r="U27" s="40">
        <v>1</v>
      </c>
      <c r="V27" s="40">
        <v>1</v>
      </c>
      <c r="W27" s="40">
        <v>1</v>
      </c>
      <c r="X27" s="40">
        <v>1</v>
      </c>
      <c r="Y27" s="40">
        <v>1</v>
      </c>
      <c r="Z27" s="40">
        <v>1</v>
      </c>
      <c r="AA27" s="45">
        <v>1</v>
      </c>
      <c r="AB27" s="45">
        <v>1</v>
      </c>
      <c r="AC27" s="45"/>
      <c r="AD27" s="45"/>
    </row>
    <row r="28" spans="1:30" ht="15" customHeight="1" x14ac:dyDescent="0.35">
      <c r="A28" s="27"/>
      <c r="B28" s="27"/>
      <c r="C28" s="27"/>
      <c r="D28" s="27"/>
      <c r="E28" s="27"/>
      <c r="F28" s="27"/>
    </row>
    <row r="29" spans="1:30" x14ac:dyDescent="0.35">
      <c r="B29" s="39"/>
      <c r="C29" s="39"/>
      <c r="D29" s="39"/>
      <c r="E29" s="39"/>
      <c r="F29" s="26"/>
    </row>
    <row r="30" spans="1:30" x14ac:dyDescent="0.35">
      <c r="F30" s="34"/>
    </row>
    <row r="31" spans="1:30" x14ac:dyDescent="0.35">
      <c r="F31" s="34"/>
    </row>
    <row r="32" spans="1:30" x14ac:dyDescent="0.35">
      <c r="F32" s="34"/>
    </row>
    <row r="33" spans="6:6" x14ac:dyDescent="0.35">
      <c r="F33" s="34"/>
    </row>
    <row r="34" spans="6:6" x14ac:dyDescent="0.35">
      <c r="F34" s="34"/>
    </row>
    <row r="35" spans="6:6" x14ac:dyDescent="0.35">
      <c r="F35" s="34"/>
    </row>
    <row r="36" spans="6:6" x14ac:dyDescent="0.35">
      <c r="F36" s="34"/>
    </row>
    <row r="37" spans="6:6" x14ac:dyDescent="0.35">
      <c r="F37" s="34"/>
    </row>
    <row r="38" spans="6:6" x14ac:dyDescent="0.35">
      <c r="F38" s="34"/>
    </row>
    <row r="39" spans="6:6" x14ac:dyDescent="0.35">
      <c r="F39" s="34"/>
    </row>
    <row r="40" spans="6:6" x14ac:dyDescent="0.35">
      <c r="F40" s="34"/>
    </row>
    <row r="41" spans="6:6" x14ac:dyDescent="0.35">
      <c r="F41" s="34"/>
    </row>
    <row r="42" spans="6:6" x14ac:dyDescent="0.35">
      <c r="F42" s="34"/>
    </row>
    <row r="43" spans="6:6" x14ac:dyDescent="0.35">
      <c r="F43" s="34"/>
    </row>
    <row r="44" spans="6:6" x14ac:dyDescent="0.35">
      <c r="F44" s="34"/>
    </row>
    <row r="45" spans="6:6" x14ac:dyDescent="0.35">
      <c r="F45" s="34"/>
    </row>
    <row r="46" spans="6:6" x14ac:dyDescent="0.35">
      <c r="F46" s="34"/>
    </row>
    <row r="47" spans="6:6" x14ac:dyDescent="0.35">
      <c r="F47" s="34"/>
    </row>
    <row r="48" spans="6:6" x14ac:dyDescent="0.35">
      <c r="F48" s="34"/>
    </row>
    <row r="49" spans="6:6" x14ac:dyDescent="0.35">
      <c r="F49" s="34"/>
    </row>
    <row r="50" spans="6:6" x14ac:dyDescent="0.35">
      <c r="F50" s="34"/>
    </row>
    <row r="51" spans="6:6" x14ac:dyDescent="0.35">
      <c r="F51" s="34"/>
    </row>
    <row r="52" spans="6:6" x14ac:dyDescent="0.35">
      <c r="F52" s="34"/>
    </row>
  </sheetData>
  <hyperlinks>
    <hyperlink ref="A2" location="Contents!A1" display="Contents!A1" xr:uid="{00000000-0004-0000-0E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1"/>
  <sheetViews>
    <sheetView zoomScale="90" zoomScaleNormal="90" workbookViewId="0">
      <selection activeCell="B5" sqref="B5"/>
    </sheetView>
  </sheetViews>
  <sheetFormatPr defaultColWidth="11.53515625" defaultRowHeight="15.5" x14ac:dyDescent="0.35"/>
  <cols>
    <col min="1" max="12" width="14.765625" customWidth="1"/>
  </cols>
  <sheetData>
    <row r="1" spans="1:13" ht="19.5" customHeight="1" x14ac:dyDescent="0.35">
      <c r="A1" s="30" t="str">
        <f>'1'!A1</f>
        <v>Local Government Settlement 2026-27</v>
      </c>
    </row>
    <row r="2" spans="1:13" x14ac:dyDescent="0.35">
      <c r="A2" s="33" t="s">
        <v>22</v>
      </c>
    </row>
    <row r="3" spans="1:13" x14ac:dyDescent="0.35">
      <c r="A3" s="32" t="s">
        <v>11</v>
      </c>
      <c r="B3" s="34"/>
      <c r="C3" s="34"/>
      <c r="D3" s="34"/>
      <c r="E3" s="34"/>
      <c r="F3" s="34"/>
      <c r="G3" s="34"/>
    </row>
    <row r="4" spans="1:13" ht="80.150000000000006" customHeight="1" x14ac:dyDescent="0.35">
      <c r="A4" s="29" t="s">
        <v>23</v>
      </c>
      <c r="B4" s="31" t="s">
        <v>48</v>
      </c>
      <c r="C4" s="31" t="s">
        <v>49</v>
      </c>
      <c r="D4" s="31" t="s">
        <v>138</v>
      </c>
      <c r="E4" s="31" t="s">
        <v>50</v>
      </c>
      <c r="F4" s="31" t="s">
        <v>139</v>
      </c>
      <c r="G4" s="31" t="s">
        <v>140</v>
      </c>
      <c r="H4" s="31" t="s">
        <v>141</v>
      </c>
      <c r="I4" s="31" t="s">
        <v>142</v>
      </c>
      <c r="J4" s="31" t="s">
        <v>143</v>
      </c>
      <c r="K4" s="31" t="s">
        <v>144</v>
      </c>
      <c r="L4" s="31" t="s">
        <v>51</v>
      </c>
    </row>
    <row r="5" spans="1:13" x14ac:dyDescent="0.35">
      <c r="A5" s="37" t="s">
        <v>24</v>
      </c>
      <c r="B5" s="35">
        <v>70926.3864511797</v>
      </c>
      <c r="C5" s="35">
        <v>2157</v>
      </c>
      <c r="D5" s="35">
        <v>70246.330993132506</v>
      </c>
      <c r="E5" s="35">
        <v>2159</v>
      </c>
      <c r="F5" s="35">
        <v>69595.477753407205</v>
      </c>
      <c r="G5" s="35">
        <v>2164</v>
      </c>
      <c r="H5" s="35">
        <f>(Table10[[#This Row],[Notional debt at the beginning of 2024-25]]*0.96)+G5</f>
        <v>68975.658643270915</v>
      </c>
      <c r="I5" s="35">
        <v>2151</v>
      </c>
      <c r="J5" s="35">
        <f>(Table10[[#This Row],[(a) Notional debt at the beginning of 2025-26]]*0.96)+Table10[[#This Row],[2025-26 supported borrowing]]</f>
        <v>68367.632297540084</v>
      </c>
      <c r="K5" s="35">
        <f>(Table10[[#This Row],[(a) Notional debt at the beginning of 2025-26]]+Table10[[#This Row],[Notional debt at the end of 2026-27]])/2</f>
        <v>68671.645470405492</v>
      </c>
      <c r="L5" s="35">
        <v>0</v>
      </c>
      <c r="M5" s="35"/>
    </row>
    <row r="6" spans="1:13" x14ac:dyDescent="0.35">
      <c r="A6" s="38" t="s">
        <v>25</v>
      </c>
      <c r="B6" s="35">
        <v>129298.06350705402</v>
      </c>
      <c r="C6" s="35">
        <v>4073</v>
      </c>
      <c r="D6" s="35">
        <v>128199.14096677185</v>
      </c>
      <c r="E6" s="35">
        <v>4061</v>
      </c>
      <c r="F6" s="35">
        <v>127132.17532810097</v>
      </c>
      <c r="G6" s="35">
        <v>4057</v>
      </c>
      <c r="H6" s="35">
        <f>(Table10[[#This Row],[Notional debt at the beginning of 2024-25]]*0.96)+G6</f>
        <v>126103.88831497692</v>
      </c>
      <c r="I6" s="35">
        <v>4063</v>
      </c>
      <c r="J6" s="35">
        <f>(Table10[[#This Row],[(a) Notional debt at the beginning of 2025-26]]*0.96)+Table10[[#This Row],[2025-26 supported borrowing]]</f>
        <v>125122.73278237785</v>
      </c>
      <c r="K6" s="35">
        <f>(Table10[[#This Row],[(a) Notional debt at the beginning of 2025-26]]+Table10[[#This Row],[Notional debt at the end of 2026-27]])/2</f>
        <v>125613.31054867739</v>
      </c>
      <c r="L6" s="35">
        <v>0</v>
      </c>
      <c r="M6" s="35"/>
    </row>
    <row r="7" spans="1:13" x14ac:dyDescent="0.35">
      <c r="A7" s="38" t="s">
        <v>26</v>
      </c>
      <c r="B7" s="35">
        <v>108631.79173899521</v>
      </c>
      <c r="C7" s="35">
        <v>3425</v>
      </c>
      <c r="D7" s="35">
        <v>107711.5200694354</v>
      </c>
      <c r="E7" s="35">
        <v>3415</v>
      </c>
      <c r="F7" s="35">
        <v>106818.05926665798</v>
      </c>
      <c r="G7" s="35">
        <v>3403</v>
      </c>
      <c r="H7" s="35">
        <f>(Table10[[#This Row],[Notional debt at the beginning of 2024-25]]*0.96)+G7</f>
        <v>105948.33689599166</v>
      </c>
      <c r="I7" s="35">
        <v>3331</v>
      </c>
      <c r="J7" s="35">
        <f>(Table10[[#This Row],[(a) Notional debt at the beginning of 2025-26]]*0.96)+Table10[[#This Row],[2025-26 supported borrowing]]</f>
        <v>105041.40342015198</v>
      </c>
      <c r="K7" s="35">
        <f>(Table10[[#This Row],[(a) Notional debt at the beginning of 2025-26]]+Table10[[#This Row],[Notional debt at the end of 2026-27]])/2</f>
        <v>105494.87015807182</v>
      </c>
      <c r="L7" s="35">
        <v>0</v>
      </c>
      <c r="M7" s="35"/>
    </row>
    <row r="8" spans="1:13" x14ac:dyDescent="0.35">
      <c r="A8" s="38" t="s">
        <v>27</v>
      </c>
      <c r="B8" s="35">
        <v>99185.774345214508</v>
      </c>
      <c r="C8" s="35">
        <v>3021</v>
      </c>
      <c r="D8" s="35">
        <v>98239.343371405921</v>
      </c>
      <c r="E8" s="35">
        <v>3024</v>
      </c>
      <c r="F8" s="35">
        <v>97333.769636549681</v>
      </c>
      <c r="G8" s="35">
        <v>3051</v>
      </c>
      <c r="H8" s="35">
        <f>(Table10[[#This Row],[Notional debt at the beginning of 2024-25]]*0.96)+G8</f>
        <v>96491.418851087685</v>
      </c>
      <c r="I8" s="35">
        <v>3064</v>
      </c>
      <c r="J8" s="35">
        <f>(Table10[[#This Row],[(a) Notional debt at the beginning of 2025-26]]*0.96)+Table10[[#This Row],[2025-26 supported borrowing]]</f>
        <v>95695.762097044179</v>
      </c>
      <c r="K8" s="35">
        <f>(Table10[[#This Row],[(a) Notional debt at the beginning of 2025-26]]+Table10[[#This Row],[Notional debt at the end of 2026-27]])/2</f>
        <v>96093.590474065932</v>
      </c>
      <c r="L8" s="35">
        <v>0</v>
      </c>
      <c r="M8" s="35"/>
    </row>
    <row r="9" spans="1:13" x14ac:dyDescent="0.35">
      <c r="A9" s="38" t="s">
        <v>28</v>
      </c>
      <c r="B9" s="35">
        <v>132031.52609975752</v>
      </c>
      <c r="C9" s="35">
        <v>4022</v>
      </c>
      <c r="D9" s="35">
        <v>130772.26505576722</v>
      </c>
      <c r="E9" s="35">
        <v>4025</v>
      </c>
      <c r="F9" s="35">
        <v>129566.37445353653</v>
      </c>
      <c r="G9" s="35">
        <v>4017</v>
      </c>
      <c r="H9" s="35">
        <f>(Table10[[#This Row],[Notional debt at the beginning of 2024-25]]*0.96)+G9</f>
        <v>128400.71947539506</v>
      </c>
      <c r="I9" s="35">
        <v>4000</v>
      </c>
      <c r="J9" s="35">
        <f>(Table10[[#This Row],[(a) Notional debt at the beginning of 2025-26]]*0.96)+Table10[[#This Row],[2025-26 supported borrowing]]</f>
        <v>127264.69069637926</v>
      </c>
      <c r="K9" s="35">
        <f>(Table10[[#This Row],[(a) Notional debt at the beginning of 2025-26]]+Table10[[#This Row],[Notional debt at the end of 2026-27]])/2</f>
        <v>127832.70508588717</v>
      </c>
      <c r="L9" s="35">
        <v>0</v>
      </c>
      <c r="M9" s="35"/>
    </row>
    <row r="10" spans="1:13" x14ac:dyDescent="0.35">
      <c r="A10" s="38" t="s">
        <v>29</v>
      </c>
      <c r="B10" s="35">
        <v>109339.34700143362</v>
      </c>
      <c r="C10" s="35">
        <v>3481</v>
      </c>
      <c r="D10" s="35">
        <v>108446.77312137627</v>
      </c>
      <c r="E10" s="35">
        <v>3476</v>
      </c>
      <c r="F10" s="35">
        <v>107584.90219652122</v>
      </c>
      <c r="G10" s="35">
        <v>3462</v>
      </c>
      <c r="H10" s="35">
        <f>(Table10[[#This Row],[Notional debt at the beginning of 2024-25]]*0.96)+G10</f>
        <v>106743.50610866037</v>
      </c>
      <c r="I10" s="35">
        <v>3507</v>
      </c>
      <c r="J10" s="35">
        <f>(Table10[[#This Row],[(a) Notional debt at the beginning of 2025-26]]*0.96)+Table10[[#This Row],[2025-26 supported borrowing]]</f>
        <v>105980.76586431394</v>
      </c>
      <c r="K10" s="35">
        <f>(Table10[[#This Row],[(a) Notional debt at the beginning of 2025-26]]+Table10[[#This Row],[Notional debt at the end of 2026-27]])/2</f>
        <v>106362.13598648715</v>
      </c>
      <c r="L10" s="35">
        <v>0</v>
      </c>
      <c r="M10" s="35"/>
    </row>
    <row r="11" spans="1:13" x14ac:dyDescent="0.35">
      <c r="A11" s="38" t="s">
        <v>30</v>
      </c>
      <c r="B11" s="35">
        <v>150435.23042794978</v>
      </c>
      <c r="C11" s="35">
        <v>4595</v>
      </c>
      <c r="D11" s="35">
        <v>149012.82121083178</v>
      </c>
      <c r="E11" s="35">
        <v>4587</v>
      </c>
      <c r="F11" s="35">
        <v>147639.3083623985</v>
      </c>
      <c r="G11" s="35">
        <v>4587</v>
      </c>
      <c r="H11" s="35">
        <f>(Table10[[#This Row],[Notional debt at the beginning of 2024-25]]*0.96)+G11</f>
        <v>146320.73602790255</v>
      </c>
      <c r="I11" s="35">
        <v>4566</v>
      </c>
      <c r="J11" s="35">
        <f>(Table10[[#This Row],[(a) Notional debt at the beginning of 2025-26]]*0.96)+Table10[[#This Row],[2025-26 supported borrowing]]</f>
        <v>145033.90658678644</v>
      </c>
      <c r="K11" s="35">
        <f>(Table10[[#This Row],[(a) Notional debt at the beginning of 2025-26]]+Table10[[#This Row],[Notional debt at the end of 2026-27]])/2</f>
        <v>145677.32130734448</v>
      </c>
      <c r="L11" s="35">
        <v>0</v>
      </c>
      <c r="M11" s="35"/>
    </row>
    <row r="12" spans="1:13" x14ac:dyDescent="0.35">
      <c r="A12" s="38" t="s">
        <v>31</v>
      </c>
      <c r="B12" s="35">
        <v>85641.406317111352</v>
      </c>
      <c r="C12" s="35">
        <v>2896</v>
      </c>
      <c r="D12" s="35">
        <v>85111.750064426902</v>
      </c>
      <c r="E12" s="35">
        <v>2891</v>
      </c>
      <c r="F12" s="35">
        <v>84598.28006184983</v>
      </c>
      <c r="G12" s="35">
        <v>2888</v>
      </c>
      <c r="H12" s="35">
        <f>(Table10[[#This Row],[Notional debt at the beginning of 2024-25]]*0.96)+G12</f>
        <v>84102.348859375837</v>
      </c>
      <c r="I12" s="35">
        <v>2859</v>
      </c>
      <c r="J12" s="35">
        <f>(Table10[[#This Row],[(a) Notional debt at the beginning of 2025-26]]*0.96)+Table10[[#This Row],[2025-26 supported borrowing]]</f>
        <v>83597.254905000795</v>
      </c>
      <c r="K12" s="35">
        <f>(Table10[[#This Row],[(a) Notional debt at the beginning of 2025-26]]+Table10[[#This Row],[Notional debt at the end of 2026-27]])/2</f>
        <v>83849.801882188316</v>
      </c>
      <c r="L12" s="35">
        <v>-0.17949391982732038</v>
      </c>
      <c r="M12" s="35"/>
    </row>
    <row r="13" spans="1:13" x14ac:dyDescent="0.35">
      <c r="A13" s="38" t="s">
        <v>32</v>
      </c>
      <c r="B13" s="35">
        <v>119833.67347892602</v>
      </c>
      <c r="C13" s="35">
        <v>3755</v>
      </c>
      <c r="D13" s="35">
        <v>118795.32653976898</v>
      </c>
      <c r="E13" s="35">
        <v>3747</v>
      </c>
      <c r="F13" s="35">
        <v>117790.51347817823</v>
      </c>
      <c r="G13" s="35">
        <v>3743</v>
      </c>
      <c r="H13" s="35">
        <f>(Table10[[#This Row],[Notional debt at the beginning of 2024-25]]*0.96)+G13</f>
        <v>116821.89293905109</v>
      </c>
      <c r="I13" s="35">
        <v>3767</v>
      </c>
      <c r="J13" s="35">
        <f>(Table10[[#This Row],[(a) Notional debt at the beginning of 2025-26]]*0.96)+Table10[[#This Row],[2025-26 supported borrowing]]</f>
        <v>115916.01722148905</v>
      </c>
      <c r="K13" s="35">
        <f>(Table10[[#This Row],[(a) Notional debt at the beginning of 2025-26]]+Table10[[#This Row],[Notional debt at the end of 2026-27]])/2</f>
        <v>116368.95508027007</v>
      </c>
      <c r="L13" s="35">
        <v>-0.31093176009867407</v>
      </c>
      <c r="M13" s="35"/>
    </row>
    <row r="14" spans="1:13" x14ac:dyDescent="0.35">
      <c r="A14" s="38" t="s">
        <v>33</v>
      </c>
      <c r="B14" s="35">
        <v>179372.38369575905</v>
      </c>
      <c r="C14" s="35">
        <v>5942</v>
      </c>
      <c r="D14" s="35">
        <v>178139.48834792868</v>
      </c>
      <c r="E14" s="35">
        <v>5914</v>
      </c>
      <c r="F14" s="35">
        <v>176927.90881401152</v>
      </c>
      <c r="G14" s="35">
        <v>5915</v>
      </c>
      <c r="H14" s="35">
        <f>(Table10[[#This Row],[Notional debt at the beginning of 2024-25]]*0.96)+G14</f>
        <v>175765.79246145106</v>
      </c>
      <c r="I14" s="35">
        <v>5892</v>
      </c>
      <c r="J14" s="35">
        <f>(Table10[[#This Row],[(a) Notional debt at the beginning of 2025-26]]*0.96)+Table10[[#This Row],[2025-26 supported borrowing]]</f>
        <v>174627.16076299301</v>
      </c>
      <c r="K14" s="35">
        <f>(Table10[[#This Row],[(a) Notional debt at the beginning of 2025-26]]+Table10[[#This Row],[Notional debt at the end of 2026-27]])/2</f>
        <v>175196.47661222203</v>
      </c>
      <c r="L14" s="35">
        <v>-0.47173432007400556</v>
      </c>
      <c r="M14" s="35"/>
    </row>
    <row r="15" spans="1:13" x14ac:dyDescent="0.35">
      <c r="A15" s="38" t="s">
        <v>34</v>
      </c>
      <c r="B15" s="35">
        <v>216147.71540792132</v>
      </c>
      <c r="C15" s="35">
        <v>6347</v>
      </c>
      <c r="D15" s="35">
        <v>213848.80679160447</v>
      </c>
      <c r="E15" s="35">
        <v>6355</v>
      </c>
      <c r="F15" s="35">
        <v>211649.85451994027</v>
      </c>
      <c r="G15" s="35">
        <v>6385</v>
      </c>
      <c r="H15" s="35">
        <f>(Table10[[#This Row],[Notional debt at the beginning of 2024-25]]*0.96)+G15</f>
        <v>209568.86033914264</v>
      </c>
      <c r="I15" s="35">
        <v>6372</v>
      </c>
      <c r="J15" s="35">
        <f>(Table10[[#This Row],[(a) Notional debt at the beginning of 2025-26]]*0.96)+Table10[[#This Row],[2025-26 supported borrowing]]</f>
        <v>207558.10592557694</v>
      </c>
      <c r="K15" s="35">
        <f>(Table10[[#This Row],[(a) Notional debt at the beginning of 2025-26]]+Table10[[#This Row],[Notional debt at the end of 2026-27]])/2</f>
        <v>208563.4831323598</v>
      </c>
      <c r="L15" s="35">
        <v>-28.362990077784225</v>
      </c>
      <c r="M15" s="35"/>
    </row>
    <row r="16" spans="1:13" x14ac:dyDescent="0.35">
      <c r="A16" s="38" t="s">
        <v>35</v>
      </c>
      <c r="B16" s="35">
        <v>134685.33291564789</v>
      </c>
      <c r="C16" s="35">
        <v>4433</v>
      </c>
      <c r="D16" s="35">
        <v>133730.91959902196</v>
      </c>
      <c r="E16" s="35">
        <v>4426</v>
      </c>
      <c r="F16" s="35">
        <v>132807.68281506107</v>
      </c>
      <c r="G16" s="35">
        <v>4415</v>
      </c>
      <c r="H16" s="35">
        <f>(Table10[[#This Row],[Notional debt at the beginning of 2024-25]]*0.96)+G16</f>
        <v>131910.3755024586</v>
      </c>
      <c r="I16" s="35">
        <v>4356</v>
      </c>
      <c r="J16" s="35">
        <f>(Table10[[#This Row],[(a) Notional debt at the beginning of 2025-26]]*0.96)+Table10[[#This Row],[2025-26 supported borrowing]]</f>
        <v>130989.96048236026</v>
      </c>
      <c r="K16" s="35">
        <f>(Table10[[#This Row],[(a) Notional debt at the beginning of 2025-26]]+Table10[[#This Row],[Notional debt at the end of 2026-27]])/2</f>
        <v>131450.16799240944</v>
      </c>
      <c r="L16" s="35">
        <v>-16.167549922215773</v>
      </c>
      <c r="M16" s="35"/>
    </row>
    <row r="17" spans="1:13" x14ac:dyDescent="0.35">
      <c r="A17" s="38" t="s">
        <v>36</v>
      </c>
      <c r="B17" s="35">
        <v>121905.84003707659</v>
      </c>
      <c r="C17" s="35">
        <v>3953</v>
      </c>
      <c r="D17" s="35">
        <v>120982.60643559352</v>
      </c>
      <c r="E17" s="35">
        <v>3951</v>
      </c>
      <c r="F17" s="35">
        <v>120094.30217816978</v>
      </c>
      <c r="G17" s="35">
        <v>3937</v>
      </c>
      <c r="H17" s="35">
        <f>(Table10[[#This Row],[Notional debt at the beginning of 2024-25]]*0.96)+G17</f>
        <v>119227.53009104298</v>
      </c>
      <c r="I17" s="35">
        <v>3849</v>
      </c>
      <c r="J17" s="35">
        <f>(Table10[[#This Row],[(a) Notional debt at the beginning of 2025-26]]*0.96)+Table10[[#This Row],[2025-26 supported borrowing]]</f>
        <v>118307.42888740126</v>
      </c>
      <c r="K17" s="35">
        <f>(Table10[[#This Row],[(a) Notional debt at the beginning of 2025-26]]+Table10[[#This Row],[Notional debt at the end of 2026-27]])/2</f>
        <v>118767.47948922211</v>
      </c>
      <c r="L17" s="35">
        <v>0</v>
      </c>
      <c r="M17" s="35"/>
    </row>
    <row r="18" spans="1:13" x14ac:dyDescent="0.35">
      <c r="A18" s="38" t="s">
        <v>37</v>
      </c>
      <c r="B18" s="35">
        <v>102808.03044881542</v>
      </c>
      <c r="C18" s="35">
        <v>3451</v>
      </c>
      <c r="D18" s="35">
        <v>102146.70923086281</v>
      </c>
      <c r="E18" s="35">
        <v>3452</v>
      </c>
      <c r="F18" s="35">
        <v>101512.84086162828</v>
      </c>
      <c r="G18" s="35">
        <v>3446</v>
      </c>
      <c r="H18" s="35">
        <f>(Table10[[#This Row],[Notional debt at the beginning of 2024-25]]*0.96)+G18</f>
        <v>100898.32722716314</v>
      </c>
      <c r="I18" s="35">
        <v>3369</v>
      </c>
      <c r="J18" s="35">
        <f>(Table10[[#This Row],[(a) Notional debt at the beginning of 2025-26]]*0.96)+Table10[[#This Row],[2025-26 supported borrowing]]</f>
        <v>100231.39413807662</v>
      </c>
      <c r="K18" s="35">
        <f>(Table10[[#This Row],[(a) Notional debt at the beginning of 2025-26]]+Table10[[#This Row],[Notional debt at the end of 2026-27]])/2</f>
        <v>100564.86068261988</v>
      </c>
      <c r="L18" s="35">
        <v>-45.845504487246338</v>
      </c>
      <c r="M18" s="35"/>
    </row>
    <row r="19" spans="1:13" x14ac:dyDescent="0.35">
      <c r="A19" s="38" t="s">
        <v>38</v>
      </c>
      <c r="B19" s="35">
        <v>231739.23516261435</v>
      </c>
      <c r="C19" s="35">
        <v>6867</v>
      </c>
      <c r="D19" s="35">
        <v>229336.66575610978</v>
      </c>
      <c r="E19" s="35">
        <v>6850</v>
      </c>
      <c r="F19" s="35">
        <v>227013.19912586539</v>
      </c>
      <c r="G19" s="35">
        <v>6822</v>
      </c>
      <c r="H19" s="35">
        <f>(Table10[[#This Row],[Notional debt at the beginning of 2024-25]]*0.96)+G19</f>
        <v>224754.67116083077</v>
      </c>
      <c r="I19" s="35">
        <v>6936</v>
      </c>
      <c r="J19" s="35">
        <f>(Table10[[#This Row],[(a) Notional debt at the beginning of 2025-26]]*0.96)+Table10[[#This Row],[2025-26 supported borrowing]]</f>
        <v>222700.48431439753</v>
      </c>
      <c r="K19" s="35">
        <f>(Table10[[#This Row],[(a) Notional debt at the beginning of 2025-26]]+Table10[[#This Row],[Notional debt at the end of 2026-27]])/2</f>
        <v>223727.57773761416</v>
      </c>
      <c r="L19" s="35">
        <v>-3.361367810021326</v>
      </c>
      <c r="M19" s="35"/>
    </row>
    <row r="20" spans="1:13" x14ac:dyDescent="0.35">
      <c r="A20" s="38" t="s">
        <v>39</v>
      </c>
      <c r="B20" s="35">
        <v>57050.937607413485</v>
      </c>
      <c r="C20" s="35">
        <v>1558</v>
      </c>
      <c r="D20" s="35">
        <v>56326.900103116946</v>
      </c>
      <c r="E20" s="35">
        <v>1563</v>
      </c>
      <c r="F20" s="35">
        <v>55636.824098992263</v>
      </c>
      <c r="G20" s="35">
        <v>1557</v>
      </c>
      <c r="H20" s="35">
        <f>(Table10[[#This Row],[Notional debt at the beginning of 2024-25]]*0.96)+G20</f>
        <v>54968.351135032572</v>
      </c>
      <c r="I20" s="35">
        <v>1554</v>
      </c>
      <c r="J20" s="35">
        <f>(Table10[[#This Row],[(a) Notional debt at the beginning of 2025-26]]*0.96)+Table10[[#This Row],[2025-26 supported borrowing]]</f>
        <v>54323.617089631269</v>
      </c>
      <c r="K20" s="35">
        <f>(Table10[[#This Row],[(a) Notional debt at the beginning of 2025-26]]+Table10[[#This Row],[Notional debt at the end of 2026-27]])/2</f>
        <v>54645.98411233192</v>
      </c>
      <c r="L20" s="35">
        <v>-0.72211884615101585</v>
      </c>
      <c r="M20" s="35"/>
    </row>
    <row r="21" spans="1:13" x14ac:dyDescent="0.35">
      <c r="A21" s="38" t="s">
        <v>40</v>
      </c>
      <c r="B21" s="35">
        <v>154979.69864235591</v>
      </c>
      <c r="C21" s="35">
        <v>4829</v>
      </c>
      <c r="D21" s="35">
        <v>153609.51069666166</v>
      </c>
      <c r="E21" s="35">
        <v>4821</v>
      </c>
      <c r="F21" s="35">
        <v>152286.13026879518</v>
      </c>
      <c r="G21" s="35">
        <v>4801</v>
      </c>
      <c r="H21" s="35">
        <f>(Table10[[#This Row],[Notional debt at the beginning of 2024-25]]*0.96)+G21</f>
        <v>150995.68505804337</v>
      </c>
      <c r="I21" s="35">
        <v>4701</v>
      </c>
      <c r="J21" s="35">
        <f>(Table10[[#This Row],[(a) Notional debt at the beginning of 2025-26]]*0.96)+Table10[[#This Row],[2025-26 supported borrowing]]</f>
        <v>149656.85765572163</v>
      </c>
      <c r="K21" s="35">
        <f>(Table10[[#This Row],[(a) Notional debt at the beginning of 2025-26]]+Table10[[#This Row],[Notional debt at the end of 2026-27]])/2</f>
        <v>150326.2713568825</v>
      </c>
      <c r="L21" s="35">
        <v>0</v>
      </c>
      <c r="M21" s="35"/>
    </row>
    <row r="22" spans="1:13" x14ac:dyDescent="0.35">
      <c r="A22" s="38" t="s">
        <v>41</v>
      </c>
      <c r="B22" s="35">
        <v>78857.254955711091</v>
      </c>
      <c r="C22" s="35">
        <v>1899</v>
      </c>
      <c r="D22" s="35">
        <v>77601.964757482638</v>
      </c>
      <c r="E22" s="35">
        <v>1904</v>
      </c>
      <c r="F22" s="35">
        <v>76401.886167183329</v>
      </c>
      <c r="G22" s="35">
        <v>1902</v>
      </c>
      <c r="H22" s="35">
        <f>(Table10[[#This Row],[Notional debt at the beginning of 2024-25]]*0.96)+G22</f>
        <v>75247.810720495996</v>
      </c>
      <c r="I22" s="35">
        <v>1914</v>
      </c>
      <c r="J22" s="35">
        <f>(Table10[[#This Row],[(a) Notional debt at the beginning of 2025-26]]*0.96)+Table10[[#This Row],[2025-26 supported borrowing]]</f>
        <v>74151.89829167616</v>
      </c>
      <c r="K22" s="35">
        <f>(Table10[[#This Row],[(a) Notional debt at the beginning of 2025-26]]+Table10[[#This Row],[Notional debt at the end of 2026-27]])/2</f>
        <v>74699.854506086078</v>
      </c>
      <c r="L22" s="35">
        <v>0</v>
      </c>
      <c r="M22" s="35"/>
    </row>
    <row r="23" spans="1:13" x14ac:dyDescent="0.35">
      <c r="A23" s="38" t="s">
        <v>42</v>
      </c>
      <c r="B23" s="35">
        <v>89660.800474650299</v>
      </c>
      <c r="C23" s="35">
        <v>2663</v>
      </c>
      <c r="D23" s="35">
        <v>88737.368455664284</v>
      </c>
      <c r="E23" s="35">
        <v>2669</v>
      </c>
      <c r="F23" s="35">
        <v>87856.873717437717</v>
      </c>
      <c r="G23" s="35">
        <v>2666</v>
      </c>
      <c r="H23" s="35">
        <f>(Table10[[#This Row],[Notional debt at the beginning of 2024-25]]*0.96)+G23</f>
        <v>87008.598768740208</v>
      </c>
      <c r="I23" s="35">
        <v>2673</v>
      </c>
      <c r="J23" s="35">
        <f>(Table10[[#This Row],[(a) Notional debt at the beginning of 2025-26]]*0.96)+Table10[[#This Row],[2025-26 supported borrowing]]</f>
        <v>86201.254817990601</v>
      </c>
      <c r="K23" s="35">
        <f>(Table10[[#This Row],[(a) Notional debt at the beginning of 2025-26]]+Table10[[#This Row],[Notional debt at the end of 2026-27]])/2</f>
        <v>86604.926793365405</v>
      </c>
      <c r="L23" s="35">
        <v>0</v>
      </c>
      <c r="M23" s="35"/>
    </row>
    <row r="24" spans="1:13" x14ac:dyDescent="0.35">
      <c r="A24" s="38" t="s">
        <v>43</v>
      </c>
      <c r="B24" s="35">
        <v>75440.306684254901</v>
      </c>
      <c r="C24" s="35">
        <v>2431</v>
      </c>
      <c r="D24" s="35">
        <v>74853.694416884697</v>
      </c>
      <c r="E24" s="35">
        <v>2430</v>
      </c>
      <c r="F24" s="35">
        <v>74289.546640209301</v>
      </c>
      <c r="G24" s="35">
        <v>2436</v>
      </c>
      <c r="H24" s="35">
        <f>(Table10[[#This Row],[Notional debt at the beginning of 2024-25]]*0.96)+G24</f>
        <v>73753.964774600929</v>
      </c>
      <c r="I24" s="35">
        <v>2406</v>
      </c>
      <c r="J24" s="35">
        <f>(Table10[[#This Row],[(a) Notional debt at the beginning of 2025-26]]*0.96)+Table10[[#This Row],[2025-26 supported borrowing]]</f>
        <v>73209.806183616893</v>
      </c>
      <c r="K24" s="35">
        <f>(Table10[[#This Row],[(a) Notional debt at the beginning of 2025-26]]+Table10[[#This Row],[Notional debt at the end of 2026-27]])/2</f>
        <v>73481.885479108911</v>
      </c>
      <c r="L24" s="35">
        <v>0</v>
      </c>
      <c r="M24" s="35"/>
    </row>
    <row r="25" spans="1:13" x14ac:dyDescent="0.35">
      <c r="A25" s="38" t="s">
        <v>44</v>
      </c>
      <c r="B25" s="35">
        <v>132693.79582305433</v>
      </c>
      <c r="C25" s="35">
        <v>4101</v>
      </c>
      <c r="D25" s="35">
        <v>131487.04399013217</v>
      </c>
      <c r="E25" s="35">
        <v>4155</v>
      </c>
      <c r="F25" s="35">
        <v>130382.56223052688</v>
      </c>
      <c r="G25" s="35">
        <v>4173</v>
      </c>
      <c r="H25" s="35">
        <f>(Table10[[#This Row],[Notional debt at the beginning of 2024-25]]*0.96)+G25</f>
        <v>129340.2597413058</v>
      </c>
      <c r="I25" s="35">
        <v>4236</v>
      </c>
      <c r="J25" s="35">
        <f>(Table10[[#This Row],[(a) Notional debt at the beginning of 2025-26]]*0.96)+Table10[[#This Row],[2025-26 supported borrowing]]</f>
        <v>128402.64935165356</v>
      </c>
      <c r="K25" s="35">
        <f>(Table10[[#This Row],[(a) Notional debt at the beginning of 2025-26]]+Table10[[#This Row],[Notional debt at the end of 2026-27]])/2</f>
        <v>128871.45454647968</v>
      </c>
      <c r="L25" s="35">
        <v>0</v>
      </c>
      <c r="M25" s="35"/>
    </row>
    <row r="26" spans="1:13" x14ac:dyDescent="0.35">
      <c r="A26" s="38" t="s">
        <v>45</v>
      </c>
      <c r="B26" s="35">
        <v>276239.21584196499</v>
      </c>
      <c r="C26" s="35">
        <v>8901</v>
      </c>
      <c r="D26" s="35">
        <v>274090.64720828639</v>
      </c>
      <c r="E26" s="35">
        <v>8925</v>
      </c>
      <c r="F26" s="35">
        <v>272052.02131995495</v>
      </c>
      <c r="G26" s="35">
        <v>8973</v>
      </c>
      <c r="H26" s="35">
        <f>(Table10[[#This Row],[Notional debt at the beginning of 2024-25]]*0.96)+G26</f>
        <v>270142.9404671567</v>
      </c>
      <c r="I26" s="35">
        <v>9234</v>
      </c>
      <c r="J26" s="35">
        <f>(Table10[[#This Row],[(a) Notional debt at the beginning of 2025-26]]*0.96)+Table10[[#This Row],[2025-26 supported borrowing]]</f>
        <v>268571.22284847044</v>
      </c>
      <c r="K26" s="35">
        <f>(Table10[[#This Row],[(a) Notional debt at the beginning of 2025-26]]+Table10[[#This Row],[Notional debt at the end of 2026-27]])/2</f>
        <v>269357.08165781357</v>
      </c>
      <c r="L26" s="35">
        <v>0</v>
      </c>
      <c r="M26" s="35"/>
    </row>
    <row r="27" spans="1:13" x14ac:dyDescent="0.35">
      <c r="A27" s="38" t="s">
        <v>46</v>
      </c>
      <c r="B27" s="35">
        <f>SUM(B5:B26)</f>
        <v>2856903.7470648615</v>
      </c>
      <c r="C27" s="35">
        <f t="shared" ref="C27:L27" si="0">SUM(C5:C26)</f>
        <v>88800</v>
      </c>
      <c r="D27" s="35">
        <f t="shared" si="0"/>
        <v>2831427.5971822664</v>
      </c>
      <c r="E27" s="35">
        <f t="shared" si="0"/>
        <v>88800</v>
      </c>
      <c r="F27" s="35">
        <f t="shared" si="0"/>
        <v>2806970.4932949762</v>
      </c>
      <c r="G27" s="35">
        <f t="shared" si="0"/>
        <v>88800</v>
      </c>
      <c r="H27" s="35">
        <f t="shared" si="0"/>
        <v>2783491.6735631768</v>
      </c>
      <c r="I27" s="35">
        <f t="shared" si="0"/>
        <v>88800</v>
      </c>
      <c r="J27" s="35">
        <f t="shared" si="0"/>
        <v>2760952.0066206497</v>
      </c>
      <c r="K27" s="35">
        <f t="shared" si="0"/>
        <v>2772221.840091913</v>
      </c>
      <c r="L27" s="35">
        <f t="shared" si="0"/>
        <v>-95.421691143418684</v>
      </c>
      <c r="M27" s="35"/>
    </row>
    <row r="28" spans="1:13" x14ac:dyDescent="0.35">
      <c r="B28" s="39"/>
      <c r="C28" s="39"/>
      <c r="D28" s="39"/>
      <c r="E28" s="39"/>
      <c r="F28" s="39"/>
      <c r="G28" s="26"/>
    </row>
    <row r="29" spans="1:13" x14ac:dyDescent="0.35">
      <c r="G29" s="34"/>
    </row>
    <row r="30" spans="1:13" x14ac:dyDescent="0.35">
      <c r="G30" s="34"/>
    </row>
    <row r="31" spans="1:13" x14ac:dyDescent="0.35">
      <c r="G31" s="34"/>
    </row>
    <row r="32" spans="1:13" x14ac:dyDescent="0.35">
      <c r="G32" s="34"/>
    </row>
    <row r="33" spans="7:7" x14ac:dyDescent="0.35">
      <c r="G33" s="34"/>
    </row>
    <row r="34" spans="7:7" x14ac:dyDescent="0.35">
      <c r="G34" s="34"/>
    </row>
    <row r="35" spans="7:7" x14ac:dyDescent="0.35">
      <c r="G35" s="34"/>
    </row>
    <row r="36" spans="7:7" x14ac:dyDescent="0.35">
      <c r="G36" s="34"/>
    </row>
    <row r="37" spans="7:7" x14ac:dyDescent="0.35">
      <c r="G37" s="34"/>
    </row>
    <row r="38" spans="7:7" x14ac:dyDescent="0.35">
      <c r="G38" s="34"/>
    </row>
    <row r="39" spans="7:7" x14ac:dyDescent="0.35">
      <c r="G39" s="34"/>
    </row>
    <row r="40" spans="7:7" x14ac:dyDescent="0.35">
      <c r="G40" s="34"/>
    </row>
    <row r="41" spans="7:7" x14ac:dyDescent="0.35">
      <c r="G41" s="34"/>
    </row>
    <row r="42" spans="7:7" x14ac:dyDescent="0.35">
      <c r="G42" s="34"/>
    </row>
    <row r="43" spans="7:7" x14ac:dyDescent="0.35">
      <c r="G43" s="34"/>
    </row>
    <row r="44" spans="7:7" x14ac:dyDescent="0.35">
      <c r="G44" s="34"/>
    </row>
    <row r="45" spans="7:7" x14ac:dyDescent="0.35">
      <c r="G45" s="34"/>
    </row>
    <row r="46" spans="7:7" x14ac:dyDescent="0.35">
      <c r="G46" s="34"/>
    </row>
    <row r="47" spans="7:7" x14ac:dyDescent="0.35">
      <c r="G47" s="34"/>
    </row>
    <row r="48" spans="7:7" x14ac:dyDescent="0.35">
      <c r="G48" s="34"/>
    </row>
    <row r="49" spans="7:7" x14ac:dyDescent="0.35">
      <c r="G49" s="34"/>
    </row>
    <row r="50" spans="7:7" x14ac:dyDescent="0.35">
      <c r="G50" s="34"/>
    </row>
    <row r="51" spans="7:7" x14ac:dyDescent="0.35">
      <c r="G51" s="34"/>
    </row>
  </sheetData>
  <hyperlinks>
    <hyperlink ref="A2" location="Contents!A1" display="Contents!A1" xr:uid="{00000000-0004-0000-0F00-000000000000}"/>
  </hyperlinks>
  <pageMargins left="0.70000000000000007" right="0.70000000000000007" top="0.75" bottom="0.75" header="0.30000000000000004" footer="0.30000000000000004"/>
  <pageSetup paperSize="9" fitToWidth="0" fitToHeight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zoomScale="90" zoomScaleNormal="90" workbookViewId="0">
      <selection activeCell="B6" sqref="B6"/>
    </sheetView>
  </sheetViews>
  <sheetFormatPr defaultColWidth="11.53515625" defaultRowHeight="15.5" x14ac:dyDescent="0.35"/>
  <cols>
    <col min="1" max="15" width="14.765625" customWidth="1"/>
  </cols>
  <sheetData>
    <row r="1" spans="1:15" ht="19.5" customHeight="1" x14ac:dyDescent="0.35">
      <c r="A1" s="30" t="s">
        <v>53</v>
      </c>
    </row>
    <row r="2" spans="1:15" x14ac:dyDescent="0.35">
      <c r="A2" s="33" t="s">
        <v>22</v>
      </c>
    </row>
    <row r="3" spans="1:15" x14ac:dyDescent="0.35">
      <c r="A3" s="32" t="s">
        <v>12</v>
      </c>
      <c r="O3" s="34"/>
    </row>
    <row r="4" spans="1:15" ht="80.150000000000006" customHeight="1" x14ac:dyDescent="0.35">
      <c r="A4" s="29" t="s">
        <v>54</v>
      </c>
      <c r="B4" s="31" t="s">
        <v>55</v>
      </c>
      <c r="C4" s="31" t="s">
        <v>56</v>
      </c>
      <c r="D4" s="31" t="s">
        <v>57</v>
      </c>
      <c r="E4" s="31" t="s">
        <v>58</v>
      </c>
      <c r="F4" s="31" t="s">
        <v>59</v>
      </c>
      <c r="G4" s="31" t="s">
        <v>60</v>
      </c>
      <c r="H4" s="31" t="s">
        <v>61</v>
      </c>
      <c r="I4" s="31" t="s">
        <v>62</v>
      </c>
      <c r="J4" s="31" t="s">
        <v>63</v>
      </c>
      <c r="K4" s="31" t="s">
        <v>64</v>
      </c>
      <c r="L4" s="31" t="s">
        <v>65</v>
      </c>
      <c r="M4" s="31" t="s">
        <v>66</v>
      </c>
      <c r="N4" s="31" t="s">
        <v>67</v>
      </c>
      <c r="O4" s="31" t="s">
        <v>68</v>
      </c>
    </row>
    <row r="5" spans="1:15" x14ac:dyDescent="0.35">
      <c r="A5" s="37" t="s">
        <v>69</v>
      </c>
      <c r="B5" s="35">
        <v>69097</v>
      </c>
      <c r="C5" s="35">
        <v>6423</v>
      </c>
      <c r="D5" s="35">
        <v>10553</v>
      </c>
      <c r="E5" s="35">
        <v>7408</v>
      </c>
      <c r="F5" s="35">
        <v>37221</v>
      </c>
      <c r="G5" s="35">
        <v>57709</v>
      </c>
      <c r="H5" s="35">
        <v>56170</v>
      </c>
      <c r="I5" s="35">
        <v>44624</v>
      </c>
      <c r="J5" s="35">
        <v>24473</v>
      </c>
      <c r="K5" s="35">
        <v>2455</v>
      </c>
      <c r="L5" s="35">
        <v>4653</v>
      </c>
      <c r="M5" s="35">
        <v>1757</v>
      </c>
      <c r="N5" s="36">
        <v>86522</v>
      </c>
      <c r="O5" s="35">
        <v>30704</v>
      </c>
    </row>
    <row r="6" spans="1:15" x14ac:dyDescent="0.35">
      <c r="A6" s="38" t="s">
        <v>70</v>
      </c>
      <c r="B6" s="35">
        <v>120813</v>
      </c>
      <c r="C6" s="35">
        <v>10534</v>
      </c>
      <c r="D6" s="35">
        <v>17218</v>
      </c>
      <c r="E6" s="35">
        <v>14648</v>
      </c>
      <c r="F6" s="35">
        <v>70968</v>
      </c>
      <c r="G6" s="35">
        <v>101819</v>
      </c>
      <c r="H6" s="35">
        <v>99195</v>
      </c>
      <c r="I6" s="35">
        <v>83867</v>
      </c>
      <c r="J6" s="35">
        <v>36946</v>
      </c>
      <c r="K6" s="35">
        <v>3840</v>
      </c>
      <c r="L6" s="35">
        <v>7442</v>
      </c>
      <c r="M6" s="35">
        <v>3348</v>
      </c>
      <c r="N6" s="36">
        <v>186778</v>
      </c>
      <c r="O6" s="35">
        <v>45389</v>
      </c>
    </row>
    <row r="7" spans="1:15" x14ac:dyDescent="0.35">
      <c r="A7" s="38" t="s">
        <v>71</v>
      </c>
      <c r="B7" s="35">
        <v>114891</v>
      </c>
      <c r="C7" s="35">
        <v>9937</v>
      </c>
      <c r="D7" s="35">
        <v>16353</v>
      </c>
      <c r="E7" s="35">
        <v>11707</v>
      </c>
      <c r="F7" s="35">
        <v>61992</v>
      </c>
      <c r="G7" s="35">
        <v>97038</v>
      </c>
      <c r="H7" s="35">
        <v>94543</v>
      </c>
      <c r="I7" s="35">
        <v>73024</v>
      </c>
      <c r="J7" s="35">
        <v>41867</v>
      </c>
      <c r="K7" s="35">
        <v>4428</v>
      </c>
      <c r="L7" s="35">
        <v>7372</v>
      </c>
      <c r="M7" s="35">
        <v>2680</v>
      </c>
      <c r="N7" s="36">
        <v>164541</v>
      </c>
      <c r="O7" s="35">
        <v>48427</v>
      </c>
    </row>
    <row r="8" spans="1:15" x14ac:dyDescent="0.35">
      <c r="A8" s="38" t="s">
        <v>72</v>
      </c>
      <c r="B8" s="35">
        <v>98202</v>
      </c>
      <c r="C8" s="35">
        <v>9615</v>
      </c>
      <c r="D8" s="35">
        <v>15647</v>
      </c>
      <c r="E8" s="35">
        <v>11006</v>
      </c>
      <c r="F8" s="35">
        <v>54156</v>
      </c>
      <c r="G8" s="35">
        <v>81174</v>
      </c>
      <c r="H8" s="35">
        <v>78799</v>
      </c>
      <c r="I8" s="35">
        <v>66057</v>
      </c>
      <c r="J8" s="35">
        <v>32145</v>
      </c>
      <c r="K8" s="35">
        <v>3162</v>
      </c>
      <c r="L8" s="35">
        <v>6758</v>
      </c>
      <c r="M8" s="35">
        <v>2650</v>
      </c>
      <c r="N8" s="36">
        <v>131415</v>
      </c>
      <c r="O8" s="35">
        <v>38821</v>
      </c>
    </row>
    <row r="9" spans="1:15" x14ac:dyDescent="0.35">
      <c r="A9" s="38" t="s">
        <v>73</v>
      </c>
      <c r="B9" s="35">
        <v>155867</v>
      </c>
      <c r="C9" s="35">
        <v>14981</v>
      </c>
      <c r="D9" s="35">
        <v>24557</v>
      </c>
      <c r="E9" s="35">
        <v>17657</v>
      </c>
      <c r="F9" s="35">
        <v>90669</v>
      </c>
      <c r="G9" s="35">
        <v>129034</v>
      </c>
      <c r="H9" s="35">
        <v>125121</v>
      </c>
      <c r="I9" s="35">
        <v>110348</v>
      </c>
      <c r="J9" s="35">
        <v>45519</v>
      </c>
      <c r="K9" s="35">
        <v>4151</v>
      </c>
      <c r="L9" s="35">
        <v>10377</v>
      </c>
      <c r="M9" s="35">
        <v>4680</v>
      </c>
      <c r="N9" s="36">
        <v>175134</v>
      </c>
      <c r="O9" s="35">
        <v>72695</v>
      </c>
    </row>
    <row r="10" spans="1:15" x14ac:dyDescent="0.35">
      <c r="A10" s="38" t="s">
        <v>74</v>
      </c>
      <c r="B10" s="35">
        <v>138245</v>
      </c>
      <c r="C10" s="35">
        <v>13860</v>
      </c>
      <c r="D10" s="35">
        <v>22487</v>
      </c>
      <c r="E10" s="35">
        <v>16235</v>
      </c>
      <c r="F10" s="35">
        <v>81507</v>
      </c>
      <c r="G10" s="35">
        <v>113592</v>
      </c>
      <c r="H10" s="35">
        <v>110237</v>
      </c>
      <c r="I10" s="35">
        <v>100471</v>
      </c>
      <c r="J10" s="35">
        <v>37774</v>
      </c>
      <c r="K10" s="35">
        <v>3576</v>
      </c>
      <c r="L10" s="35">
        <v>8869</v>
      </c>
      <c r="M10" s="35">
        <v>4718</v>
      </c>
      <c r="N10" s="36">
        <v>146065</v>
      </c>
      <c r="O10" s="35">
        <v>59990</v>
      </c>
    </row>
    <row r="11" spans="1:15" x14ac:dyDescent="0.35">
      <c r="A11" s="38" t="s">
        <v>75</v>
      </c>
      <c r="B11" s="35">
        <v>135059</v>
      </c>
      <c r="C11" s="35">
        <v>11611</v>
      </c>
      <c r="D11" s="35">
        <v>18824</v>
      </c>
      <c r="E11" s="35">
        <v>13359</v>
      </c>
      <c r="F11" s="35">
        <v>72782</v>
      </c>
      <c r="G11" s="35">
        <v>114718</v>
      </c>
      <c r="H11" s="35">
        <v>111753</v>
      </c>
      <c r="I11" s="35">
        <v>84912</v>
      </c>
      <c r="J11" s="35">
        <v>50147</v>
      </c>
      <c r="K11" s="35">
        <v>5039</v>
      </c>
      <c r="L11" s="35">
        <v>8010</v>
      </c>
      <c r="M11" s="35">
        <v>3400</v>
      </c>
      <c r="N11" s="36">
        <v>166644</v>
      </c>
      <c r="O11" s="35">
        <v>51731</v>
      </c>
    </row>
    <row r="12" spans="1:15" x14ac:dyDescent="0.35">
      <c r="A12" s="38" t="s">
        <v>76</v>
      </c>
      <c r="B12" s="35">
        <v>72599</v>
      </c>
      <c r="C12" s="35">
        <v>5644</v>
      </c>
      <c r="D12" s="35">
        <v>9168</v>
      </c>
      <c r="E12" s="35">
        <v>9610</v>
      </c>
      <c r="F12" s="35">
        <v>42044</v>
      </c>
      <c r="G12" s="35">
        <v>62546</v>
      </c>
      <c r="H12" s="35">
        <v>61203</v>
      </c>
      <c r="I12" s="35">
        <v>47791</v>
      </c>
      <c r="J12" s="35">
        <v>24808</v>
      </c>
      <c r="K12" s="35">
        <v>2331</v>
      </c>
      <c r="L12" s="35">
        <v>4224</v>
      </c>
      <c r="M12" s="35">
        <v>1538</v>
      </c>
      <c r="N12" s="36">
        <v>96582</v>
      </c>
      <c r="O12" s="35">
        <v>32822</v>
      </c>
    </row>
    <row r="13" spans="1:15" x14ac:dyDescent="0.35">
      <c r="A13" s="38" t="s">
        <v>77</v>
      </c>
      <c r="B13" s="35">
        <v>125761</v>
      </c>
      <c r="C13" s="35">
        <v>11464</v>
      </c>
      <c r="D13" s="35">
        <v>18844</v>
      </c>
      <c r="E13" s="35">
        <v>13636</v>
      </c>
      <c r="F13" s="35">
        <v>68476</v>
      </c>
      <c r="G13" s="35">
        <v>105310</v>
      </c>
      <c r="H13" s="35">
        <v>102432</v>
      </c>
      <c r="I13" s="35">
        <v>81779</v>
      </c>
      <c r="J13" s="35">
        <v>43982</v>
      </c>
      <c r="K13" s="35">
        <v>4279</v>
      </c>
      <c r="L13" s="35">
        <v>7918</v>
      </c>
      <c r="M13" s="35">
        <v>3627</v>
      </c>
      <c r="N13" s="36">
        <v>168955</v>
      </c>
      <c r="O13" s="35">
        <v>55362</v>
      </c>
    </row>
    <row r="14" spans="1:15" x14ac:dyDescent="0.35">
      <c r="A14" s="38" t="s">
        <v>78</v>
      </c>
      <c r="B14" s="35">
        <v>190800</v>
      </c>
      <c r="C14" s="35">
        <v>17919</v>
      </c>
      <c r="D14" s="35">
        <v>29300</v>
      </c>
      <c r="E14" s="35">
        <v>21254</v>
      </c>
      <c r="F14" s="35">
        <v>106472</v>
      </c>
      <c r="G14" s="35">
        <v>158946</v>
      </c>
      <c r="H14" s="35">
        <v>154363</v>
      </c>
      <c r="I14" s="35">
        <v>128500</v>
      </c>
      <c r="J14" s="35">
        <v>62300</v>
      </c>
      <c r="K14" s="35">
        <v>5927</v>
      </c>
      <c r="L14" s="35">
        <v>12571</v>
      </c>
      <c r="M14" s="35">
        <v>5369</v>
      </c>
      <c r="N14" s="36">
        <v>210774</v>
      </c>
      <c r="O14" s="35">
        <v>97248</v>
      </c>
    </row>
    <row r="15" spans="1:15" x14ac:dyDescent="0.35">
      <c r="A15" s="38" t="s">
        <v>79</v>
      </c>
      <c r="B15" s="35">
        <v>251304</v>
      </c>
      <c r="C15" s="35">
        <v>23858</v>
      </c>
      <c r="D15" s="35">
        <v>38474</v>
      </c>
      <c r="E15" s="35">
        <v>31508</v>
      </c>
      <c r="F15" s="35">
        <v>152498</v>
      </c>
      <c r="G15" s="35">
        <v>209302</v>
      </c>
      <c r="H15" s="35">
        <v>203465</v>
      </c>
      <c r="I15" s="35">
        <v>185101</v>
      </c>
      <c r="J15" s="35">
        <v>66203</v>
      </c>
      <c r="K15" s="35">
        <v>6948</v>
      </c>
      <c r="L15" s="35">
        <v>15790</v>
      </c>
      <c r="M15" s="35">
        <v>7331</v>
      </c>
      <c r="N15" s="36">
        <v>274526</v>
      </c>
      <c r="O15" s="35">
        <v>100103</v>
      </c>
    </row>
    <row r="16" spans="1:15" x14ac:dyDescent="0.35">
      <c r="A16" s="38" t="s">
        <v>80</v>
      </c>
      <c r="B16" s="35">
        <v>143249</v>
      </c>
      <c r="C16" s="35">
        <v>13637</v>
      </c>
      <c r="D16" s="35">
        <v>22304</v>
      </c>
      <c r="E16" s="35">
        <v>18155</v>
      </c>
      <c r="F16" s="35">
        <v>84190</v>
      </c>
      <c r="G16" s="35">
        <v>118819</v>
      </c>
      <c r="H16" s="35">
        <v>115426</v>
      </c>
      <c r="I16" s="35">
        <v>101930</v>
      </c>
      <c r="J16" s="35">
        <v>41319</v>
      </c>
      <c r="K16" s="35">
        <v>3784</v>
      </c>
      <c r="L16" s="35">
        <v>8911</v>
      </c>
      <c r="M16" s="35">
        <v>4815</v>
      </c>
      <c r="N16" s="36">
        <v>148863</v>
      </c>
      <c r="O16" s="35">
        <v>77270</v>
      </c>
    </row>
    <row r="17" spans="1:15" x14ac:dyDescent="0.35">
      <c r="A17" s="38" t="s">
        <v>81</v>
      </c>
      <c r="B17" s="35">
        <v>147530</v>
      </c>
      <c r="C17" s="35">
        <v>14245</v>
      </c>
      <c r="D17" s="35">
        <v>23104</v>
      </c>
      <c r="E17" s="35">
        <v>16431</v>
      </c>
      <c r="F17" s="35">
        <v>86998</v>
      </c>
      <c r="G17" s="35">
        <v>122161</v>
      </c>
      <c r="H17" s="35">
        <v>118745</v>
      </c>
      <c r="I17" s="35">
        <v>105525</v>
      </c>
      <c r="J17" s="35">
        <v>42005</v>
      </c>
      <c r="K17" s="35">
        <v>4055</v>
      </c>
      <c r="L17" s="35">
        <v>10251</v>
      </c>
      <c r="M17" s="35">
        <v>3566</v>
      </c>
      <c r="N17" s="36">
        <v>162600</v>
      </c>
      <c r="O17" s="35">
        <v>62784</v>
      </c>
    </row>
    <row r="18" spans="1:15" x14ac:dyDescent="0.35">
      <c r="A18" s="38" t="s">
        <v>82</v>
      </c>
      <c r="B18" s="35">
        <v>135743</v>
      </c>
      <c r="C18" s="35">
        <v>13978</v>
      </c>
      <c r="D18" s="35">
        <v>22797</v>
      </c>
      <c r="E18" s="35">
        <v>15729</v>
      </c>
      <c r="F18" s="35">
        <v>76717</v>
      </c>
      <c r="G18" s="35">
        <v>111152</v>
      </c>
      <c r="H18" s="35">
        <v>107571</v>
      </c>
      <c r="I18" s="35">
        <v>95544</v>
      </c>
      <c r="J18" s="35">
        <v>40199</v>
      </c>
      <c r="K18" s="35">
        <v>3943</v>
      </c>
      <c r="L18" s="35">
        <v>10192</v>
      </c>
      <c r="M18" s="35">
        <v>3490</v>
      </c>
      <c r="N18" s="36">
        <v>151881</v>
      </c>
      <c r="O18" s="35">
        <v>69868</v>
      </c>
    </row>
    <row r="19" spans="1:15" x14ac:dyDescent="0.35">
      <c r="A19" s="38" t="s">
        <v>83</v>
      </c>
      <c r="B19" s="35">
        <v>242844</v>
      </c>
      <c r="C19" s="35">
        <v>24256</v>
      </c>
      <c r="D19" s="35">
        <v>39141</v>
      </c>
      <c r="E19" s="35">
        <v>28456</v>
      </c>
      <c r="F19" s="35">
        <v>145584</v>
      </c>
      <c r="G19" s="35">
        <v>199852</v>
      </c>
      <c r="H19" s="35">
        <v>194146</v>
      </c>
      <c r="I19" s="35">
        <v>178698</v>
      </c>
      <c r="J19" s="35">
        <v>64146</v>
      </c>
      <c r="K19" s="35">
        <v>5657</v>
      </c>
      <c r="L19" s="35">
        <v>16606</v>
      </c>
      <c r="M19" s="35">
        <v>6691</v>
      </c>
      <c r="N19" s="36">
        <v>251429</v>
      </c>
      <c r="O19" s="35">
        <v>138704</v>
      </c>
    </row>
    <row r="20" spans="1:15" x14ac:dyDescent="0.35">
      <c r="A20" s="38" t="s">
        <v>84</v>
      </c>
      <c r="B20" s="35">
        <v>58972</v>
      </c>
      <c r="C20" s="35">
        <v>6379</v>
      </c>
      <c r="D20" s="35">
        <v>10052</v>
      </c>
      <c r="E20" s="35">
        <v>6826</v>
      </c>
      <c r="F20" s="35">
        <v>34859</v>
      </c>
      <c r="G20" s="35">
        <v>47880</v>
      </c>
      <c r="H20" s="35">
        <v>46421</v>
      </c>
      <c r="I20" s="35">
        <v>43361</v>
      </c>
      <c r="J20" s="35">
        <v>15611</v>
      </c>
      <c r="K20" s="35">
        <v>1321</v>
      </c>
      <c r="L20" s="35">
        <v>3660</v>
      </c>
      <c r="M20" s="35">
        <v>2088</v>
      </c>
      <c r="N20" s="36">
        <v>63828</v>
      </c>
      <c r="O20" s="35">
        <v>32611</v>
      </c>
    </row>
    <row r="21" spans="1:15" x14ac:dyDescent="0.35">
      <c r="A21" s="38" t="s">
        <v>85</v>
      </c>
      <c r="B21" s="35">
        <v>176865</v>
      </c>
      <c r="C21" s="35">
        <v>17856</v>
      </c>
      <c r="D21" s="35">
        <v>28854</v>
      </c>
      <c r="E21" s="35">
        <v>20620</v>
      </c>
      <c r="F21" s="35">
        <v>104394</v>
      </c>
      <c r="G21" s="35">
        <v>145375</v>
      </c>
      <c r="H21" s="35">
        <v>141048</v>
      </c>
      <c r="I21" s="35">
        <v>128328</v>
      </c>
      <c r="J21" s="35">
        <v>48537</v>
      </c>
      <c r="K21" s="35">
        <v>4070</v>
      </c>
      <c r="L21" s="35">
        <v>11620</v>
      </c>
      <c r="M21" s="35">
        <v>5639</v>
      </c>
      <c r="N21" s="36">
        <v>182811</v>
      </c>
      <c r="O21" s="35">
        <v>107436</v>
      </c>
    </row>
    <row r="22" spans="1:15" x14ac:dyDescent="0.35">
      <c r="A22" s="38" t="s">
        <v>86</v>
      </c>
      <c r="B22" s="35">
        <v>67873</v>
      </c>
      <c r="C22" s="35">
        <v>6692</v>
      </c>
      <c r="D22" s="35">
        <v>10674</v>
      </c>
      <c r="E22" s="35">
        <v>7382</v>
      </c>
      <c r="F22" s="35">
        <v>40367</v>
      </c>
      <c r="G22" s="35">
        <v>55946</v>
      </c>
      <c r="H22" s="35">
        <v>54427</v>
      </c>
      <c r="I22" s="35">
        <v>49056</v>
      </c>
      <c r="J22" s="35">
        <v>18817</v>
      </c>
      <c r="K22" s="35">
        <v>1557</v>
      </c>
      <c r="L22" s="35">
        <v>3983</v>
      </c>
      <c r="M22" s="35">
        <v>2240</v>
      </c>
      <c r="N22" s="36">
        <v>70425</v>
      </c>
      <c r="O22" s="35">
        <v>41599</v>
      </c>
    </row>
    <row r="23" spans="1:15" x14ac:dyDescent="0.35">
      <c r="A23" s="38" t="s">
        <v>87</v>
      </c>
      <c r="B23" s="35">
        <v>94119</v>
      </c>
      <c r="C23" s="35">
        <v>9591</v>
      </c>
      <c r="D23" s="35">
        <v>15445</v>
      </c>
      <c r="E23" s="35">
        <v>10969</v>
      </c>
      <c r="F23" s="35">
        <v>54782</v>
      </c>
      <c r="G23" s="35">
        <v>76919</v>
      </c>
      <c r="H23" s="35">
        <v>74710</v>
      </c>
      <c r="I23" s="35">
        <v>67797</v>
      </c>
      <c r="J23" s="35">
        <v>26322</v>
      </c>
      <c r="K23" s="35">
        <v>2527</v>
      </c>
      <c r="L23" s="35">
        <v>5973</v>
      </c>
      <c r="M23" s="35">
        <v>3231</v>
      </c>
      <c r="N23" s="36">
        <v>97548</v>
      </c>
      <c r="O23" s="35">
        <v>43733</v>
      </c>
    </row>
    <row r="24" spans="1:15" x14ac:dyDescent="0.35">
      <c r="A24" s="38" t="s">
        <v>88</v>
      </c>
      <c r="B24" s="35">
        <v>94930</v>
      </c>
      <c r="C24" s="35">
        <v>8275</v>
      </c>
      <c r="D24" s="35">
        <v>13677</v>
      </c>
      <c r="E24" s="35">
        <v>9642</v>
      </c>
      <c r="F24" s="35">
        <v>52624</v>
      </c>
      <c r="G24" s="35">
        <v>80089</v>
      </c>
      <c r="H24" s="35">
        <v>77847</v>
      </c>
      <c r="I24" s="35">
        <v>62179</v>
      </c>
      <c r="J24" s="35">
        <v>32751</v>
      </c>
      <c r="K24" s="35">
        <v>3483</v>
      </c>
      <c r="L24" s="35">
        <v>6064</v>
      </c>
      <c r="M24" s="35">
        <v>2410</v>
      </c>
      <c r="N24" s="36">
        <v>104602</v>
      </c>
      <c r="O24" s="35">
        <v>31735</v>
      </c>
    </row>
    <row r="25" spans="1:15" x14ac:dyDescent="0.35">
      <c r="A25" s="38" t="s">
        <v>89</v>
      </c>
      <c r="B25" s="35">
        <v>167899</v>
      </c>
      <c r="C25" s="35">
        <v>19419</v>
      </c>
      <c r="D25" s="35">
        <v>30239</v>
      </c>
      <c r="E25" s="35">
        <v>19921</v>
      </c>
      <c r="F25" s="35">
        <v>101525</v>
      </c>
      <c r="G25" s="35">
        <v>133921</v>
      </c>
      <c r="H25" s="35">
        <v>129773</v>
      </c>
      <c r="I25" s="35">
        <v>129888</v>
      </c>
      <c r="J25" s="35">
        <v>38011</v>
      </c>
      <c r="K25" s="35">
        <v>3589</v>
      </c>
      <c r="L25" s="35">
        <v>12360</v>
      </c>
      <c r="M25" s="35">
        <v>4462</v>
      </c>
      <c r="N25" s="36">
        <v>182006</v>
      </c>
      <c r="O25" s="35">
        <v>59453</v>
      </c>
    </row>
    <row r="26" spans="1:15" x14ac:dyDescent="0.35">
      <c r="A26" s="38" t="s">
        <v>90</v>
      </c>
      <c r="B26" s="35">
        <v>383919</v>
      </c>
      <c r="C26" s="35">
        <v>37872</v>
      </c>
      <c r="D26" s="35">
        <v>60398</v>
      </c>
      <c r="E26" s="35">
        <v>55723</v>
      </c>
      <c r="F26" s="35">
        <v>252233</v>
      </c>
      <c r="G26" s="35">
        <v>316918</v>
      </c>
      <c r="H26" s="35">
        <v>308167</v>
      </c>
      <c r="I26" s="35">
        <v>309073</v>
      </c>
      <c r="J26" s="35">
        <v>74846</v>
      </c>
      <c r="K26" s="35">
        <v>7471</v>
      </c>
      <c r="L26" s="35">
        <v>25885</v>
      </c>
      <c r="M26" s="35">
        <v>10469</v>
      </c>
      <c r="N26" s="36">
        <v>439928</v>
      </c>
      <c r="O26" s="35">
        <v>122073</v>
      </c>
    </row>
    <row r="27" spans="1:15" x14ac:dyDescent="0.35">
      <c r="A27" s="38" t="s">
        <v>91</v>
      </c>
      <c r="B27" s="35">
        <v>3186581</v>
      </c>
      <c r="C27" s="35">
        <v>308046</v>
      </c>
      <c r="D27" s="35">
        <v>498110</v>
      </c>
      <c r="E27" s="35">
        <v>377882</v>
      </c>
      <c r="F27" s="35">
        <v>1873058</v>
      </c>
      <c r="G27" s="35">
        <v>2640220</v>
      </c>
      <c r="H27" s="35">
        <v>2565562</v>
      </c>
      <c r="I27" s="35">
        <v>2277853</v>
      </c>
      <c r="J27" s="35">
        <v>908728</v>
      </c>
      <c r="K27" s="35">
        <v>87593</v>
      </c>
      <c r="L27" s="35">
        <v>209489</v>
      </c>
      <c r="M27" s="35">
        <v>90199</v>
      </c>
      <c r="N27" s="35">
        <v>3663857</v>
      </c>
      <c r="O27" s="35">
        <v>1420558</v>
      </c>
    </row>
    <row r="28" spans="1:15" x14ac:dyDescent="0.35">
      <c r="A28" s="25" t="s">
        <v>92</v>
      </c>
      <c r="B28" s="25">
        <v>256.98880552999998</v>
      </c>
      <c r="C28" s="25">
        <v>116.17859194</v>
      </c>
      <c r="D28" s="25">
        <v>759.59908213999995</v>
      </c>
      <c r="E28" s="25">
        <v>49.253573717000002</v>
      </c>
      <c r="F28" s="25">
        <v>318.45852044999998</v>
      </c>
      <c r="G28" s="25">
        <v>6.3220706554000001</v>
      </c>
      <c r="H28" s="25">
        <v>8.0781440047000004</v>
      </c>
      <c r="I28" s="25">
        <v>0.4571633202</v>
      </c>
      <c r="J28" s="25">
        <v>10.313490465999999</v>
      </c>
      <c r="K28" s="25">
        <v>2474.1830258999998</v>
      </c>
      <c r="L28" s="25">
        <v>291.24235335999998</v>
      </c>
      <c r="M28" s="25">
        <v>46.011089312999999</v>
      </c>
      <c r="N28" s="25">
        <v>77.127151084999994</v>
      </c>
      <c r="O28" s="25">
        <v>22.660361823999999</v>
      </c>
    </row>
    <row r="29" spans="1:15" ht="15" customHeight="1" x14ac:dyDescent="0.35">
      <c r="A29" s="28" t="s">
        <v>47</v>
      </c>
      <c r="B29" s="27"/>
      <c r="C29" s="27"/>
      <c r="D29" s="27"/>
      <c r="E29" s="27"/>
      <c r="F29" s="34"/>
      <c r="G29" s="34"/>
      <c r="H29" s="34"/>
      <c r="I29" s="34"/>
      <c r="J29" s="34"/>
      <c r="M29" s="34"/>
      <c r="N29" s="34"/>
      <c r="O29" s="27"/>
    </row>
    <row r="30" spans="1:15" ht="15" customHeight="1" x14ac:dyDescent="0.35">
      <c r="A30" s="27"/>
      <c r="B30" s="27"/>
      <c r="C30" s="27"/>
      <c r="D30" s="27"/>
      <c r="E30" s="27"/>
      <c r="F30" s="34"/>
      <c r="G30" s="34"/>
      <c r="H30" s="34"/>
      <c r="I30" s="34"/>
      <c r="J30" s="34"/>
      <c r="M30" s="34"/>
      <c r="N30" s="34"/>
      <c r="O30" s="27"/>
    </row>
    <row r="31" spans="1:15" x14ac:dyDescent="0.35">
      <c r="B31" s="39"/>
      <c r="C31" s="39"/>
      <c r="D31" s="39"/>
      <c r="E31" s="26"/>
      <c r="F31" s="34"/>
      <c r="G31" s="34"/>
      <c r="H31" s="34"/>
      <c r="I31" s="34"/>
      <c r="J31" s="34"/>
      <c r="M31" s="34"/>
      <c r="N31" s="34"/>
      <c r="O31" s="39"/>
    </row>
    <row r="32" spans="1:15" x14ac:dyDescent="0.35">
      <c r="E32" s="34"/>
      <c r="F32" s="34"/>
      <c r="G32" s="34"/>
      <c r="H32" s="34"/>
      <c r="I32" s="34"/>
      <c r="J32" s="34"/>
      <c r="M32" s="34"/>
      <c r="N32" s="34"/>
    </row>
    <row r="33" spans="5:14" x14ac:dyDescent="0.35">
      <c r="E33" s="34"/>
      <c r="F33" s="34"/>
      <c r="G33" s="34"/>
      <c r="H33" s="34"/>
      <c r="I33" s="34"/>
      <c r="J33" s="34"/>
      <c r="M33" s="34"/>
      <c r="N33" s="34"/>
    </row>
    <row r="34" spans="5:14" x14ac:dyDescent="0.35">
      <c r="E34" s="34"/>
      <c r="F34" s="34"/>
      <c r="G34" s="34"/>
      <c r="H34" s="34"/>
      <c r="I34" s="34"/>
      <c r="J34" s="34"/>
      <c r="M34" s="34"/>
      <c r="N34" s="34"/>
    </row>
    <row r="35" spans="5:14" x14ac:dyDescent="0.35">
      <c r="E35" s="34"/>
      <c r="F35" s="34"/>
      <c r="G35" s="34"/>
      <c r="H35" s="34"/>
      <c r="I35" s="34"/>
      <c r="J35" s="34"/>
      <c r="M35" s="34"/>
      <c r="N35" s="34"/>
    </row>
    <row r="36" spans="5:14" x14ac:dyDescent="0.35">
      <c r="E36" s="34"/>
      <c r="F36" s="34"/>
      <c r="G36" s="34"/>
      <c r="H36" s="34"/>
      <c r="I36" s="34"/>
      <c r="J36" s="34"/>
      <c r="M36" s="34"/>
      <c r="N36" s="34"/>
    </row>
    <row r="37" spans="5:14" x14ac:dyDescent="0.35">
      <c r="E37" s="34"/>
      <c r="F37" s="34"/>
      <c r="G37" s="34"/>
      <c r="H37" s="34"/>
      <c r="I37" s="34"/>
      <c r="J37" s="34"/>
      <c r="M37" s="34"/>
      <c r="N37" s="34"/>
    </row>
    <row r="38" spans="5:14" x14ac:dyDescent="0.35">
      <c r="E38" s="34"/>
      <c r="F38" s="34"/>
      <c r="G38" s="34"/>
      <c r="H38" s="34"/>
      <c r="I38" s="34"/>
      <c r="J38" s="34"/>
      <c r="M38" s="34"/>
      <c r="N38" s="34"/>
    </row>
    <row r="39" spans="5:14" x14ac:dyDescent="0.35">
      <c r="E39" s="34"/>
      <c r="F39" s="34"/>
      <c r="G39" s="34"/>
      <c r="H39" s="34"/>
      <c r="I39" s="34"/>
      <c r="J39" s="34"/>
      <c r="M39" s="34"/>
      <c r="N39" s="34"/>
    </row>
    <row r="40" spans="5:14" x14ac:dyDescent="0.35">
      <c r="E40" s="34"/>
      <c r="F40" s="34"/>
      <c r="G40" s="34"/>
      <c r="H40" s="34"/>
      <c r="I40" s="34"/>
      <c r="J40" s="34"/>
      <c r="M40" s="34"/>
      <c r="N40" s="34"/>
    </row>
    <row r="41" spans="5:14" x14ac:dyDescent="0.35">
      <c r="E41" s="34"/>
      <c r="F41" s="34"/>
      <c r="G41" s="34"/>
      <c r="H41" s="34"/>
      <c r="I41" s="34"/>
      <c r="J41" s="34"/>
      <c r="M41" s="34"/>
      <c r="N41" s="34"/>
    </row>
    <row r="42" spans="5:14" x14ac:dyDescent="0.35">
      <c r="E42" s="34"/>
      <c r="F42" s="34"/>
      <c r="G42" s="34"/>
      <c r="H42" s="34"/>
      <c r="I42" s="34"/>
      <c r="J42" s="34"/>
      <c r="M42" s="34"/>
      <c r="N42" s="34"/>
    </row>
    <row r="43" spans="5:14" x14ac:dyDescent="0.35">
      <c r="E43" s="34"/>
      <c r="F43" s="34"/>
      <c r="G43" s="34"/>
      <c r="H43" s="34"/>
      <c r="I43" s="34"/>
      <c r="J43" s="34"/>
      <c r="M43" s="34"/>
      <c r="N43" s="34"/>
    </row>
    <row r="44" spans="5:14" x14ac:dyDescent="0.35">
      <c r="E44" s="34"/>
      <c r="F44" s="34"/>
      <c r="G44" s="34"/>
      <c r="H44" s="34"/>
      <c r="I44" s="34"/>
      <c r="J44" s="34"/>
      <c r="M44" s="34"/>
      <c r="N44" s="34"/>
    </row>
    <row r="45" spans="5:14" x14ac:dyDescent="0.35">
      <c r="E45" s="34"/>
      <c r="F45" s="34"/>
      <c r="G45" s="34"/>
      <c r="H45" s="34"/>
      <c r="I45" s="34"/>
      <c r="J45" s="34"/>
      <c r="M45" s="34"/>
      <c r="N45" s="34"/>
    </row>
    <row r="46" spans="5:14" x14ac:dyDescent="0.35">
      <c r="E46" s="34"/>
      <c r="F46" s="34"/>
      <c r="G46" s="34"/>
      <c r="H46" s="34"/>
      <c r="I46" s="34"/>
      <c r="J46" s="34"/>
      <c r="M46" s="34"/>
      <c r="N46" s="34"/>
    </row>
    <row r="47" spans="5:14" x14ac:dyDescent="0.35">
      <c r="E47" s="34"/>
      <c r="F47" s="34"/>
      <c r="G47" s="34"/>
      <c r="H47" s="34"/>
      <c r="I47" s="34"/>
      <c r="J47" s="34"/>
      <c r="M47" s="34"/>
      <c r="N47" s="34"/>
    </row>
    <row r="48" spans="5:14" x14ac:dyDescent="0.35">
      <c r="E48" s="34"/>
      <c r="F48" s="34"/>
      <c r="G48" s="34"/>
      <c r="H48" s="34"/>
      <c r="I48" s="34"/>
      <c r="J48" s="34"/>
      <c r="M48" s="34"/>
      <c r="N48" s="34"/>
    </row>
    <row r="49" spans="5:14" x14ac:dyDescent="0.35">
      <c r="E49" s="34"/>
      <c r="F49" s="34"/>
      <c r="G49" s="34"/>
      <c r="H49" s="34"/>
      <c r="I49" s="34"/>
      <c r="J49" s="34"/>
      <c r="M49" s="34"/>
      <c r="N49" s="34"/>
    </row>
    <row r="50" spans="5:14" x14ac:dyDescent="0.35">
      <c r="E50" s="34"/>
      <c r="F50" s="34"/>
      <c r="G50" s="34"/>
      <c r="H50" s="34"/>
      <c r="I50" s="34"/>
      <c r="J50" s="34"/>
      <c r="M50" s="34"/>
      <c r="N50" s="34"/>
    </row>
    <row r="51" spans="5:14" x14ac:dyDescent="0.35">
      <c r="E51" s="34"/>
      <c r="F51" s="34"/>
      <c r="G51" s="34"/>
      <c r="H51" s="34"/>
      <c r="I51" s="34"/>
      <c r="J51" s="34"/>
      <c r="M51" s="34"/>
      <c r="N51" s="34"/>
    </row>
    <row r="52" spans="5:14" x14ac:dyDescent="0.35">
      <c r="E52" s="34"/>
      <c r="F52" s="34"/>
      <c r="G52" s="34"/>
      <c r="H52" s="34"/>
      <c r="I52" s="34"/>
      <c r="J52" s="34"/>
      <c r="M52" s="34"/>
      <c r="N52" s="34"/>
    </row>
    <row r="53" spans="5:14" x14ac:dyDescent="0.35">
      <c r="E53" s="34"/>
      <c r="F53" s="34"/>
      <c r="G53" s="34"/>
      <c r="H53" s="34"/>
      <c r="I53" s="34"/>
      <c r="J53" s="34"/>
      <c r="M53" s="34"/>
      <c r="N53" s="34"/>
    </row>
    <row r="54" spans="5:14" x14ac:dyDescent="0.35">
      <c r="E54" s="34"/>
      <c r="F54" s="34"/>
      <c r="G54" s="34"/>
      <c r="H54" s="34"/>
      <c r="I54" s="34"/>
      <c r="J54" s="34"/>
      <c r="M54" s="34"/>
      <c r="N54" s="34"/>
    </row>
  </sheetData>
  <hyperlinks>
    <hyperlink ref="A2" location="Contents!A1" display="Contents!A1" xr:uid="{00000000-0004-0000-01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zoomScale="90" zoomScaleNormal="90" workbookViewId="0">
      <selection activeCell="C9" sqref="C9"/>
    </sheetView>
  </sheetViews>
  <sheetFormatPr defaultColWidth="11.53515625" defaultRowHeight="15.5" x14ac:dyDescent="0.35"/>
  <cols>
    <col min="1" max="1" width="15.69140625" customWidth="1"/>
    <col min="2" max="17" width="12.69140625" customWidth="1"/>
  </cols>
  <sheetData>
    <row r="1" spans="1:15" ht="19.5" customHeight="1" x14ac:dyDescent="0.35">
      <c r="A1" s="30" t="str">
        <f>'1'!A1</f>
        <v>Local Government Settlement 2026-27</v>
      </c>
    </row>
    <row r="2" spans="1:15" x14ac:dyDescent="0.35">
      <c r="A2" s="33" t="s">
        <v>22</v>
      </c>
    </row>
    <row r="3" spans="1:15" x14ac:dyDescent="0.35">
      <c r="A3" s="32" t="s">
        <v>12</v>
      </c>
      <c r="B3" s="34"/>
      <c r="C3" s="34"/>
      <c r="D3" s="34"/>
      <c r="E3" s="34"/>
      <c r="F3" s="34"/>
      <c r="G3" s="34"/>
      <c r="H3" s="34"/>
      <c r="I3" s="34"/>
      <c r="J3" s="34"/>
      <c r="O3" s="34"/>
    </row>
    <row r="4" spans="1:15" ht="80.150000000000006" customHeight="1" x14ac:dyDescent="0.35">
      <c r="A4" s="29" t="s">
        <v>23</v>
      </c>
      <c r="B4" s="31" t="str">
        <f>'1'!B4</f>
        <v>Population, all ages</v>
      </c>
      <c r="C4" s="31" t="str">
        <f>'1'!C4</f>
        <v>Population aged 3 to 11</v>
      </c>
      <c r="D4" s="31" t="str">
        <f>'1'!D4</f>
        <v>Population aged 3 to 16</v>
      </c>
      <c r="E4" s="31" t="str">
        <f>'1'!E4</f>
        <v>Population aged 11 to 20</v>
      </c>
      <c r="F4" s="31" t="str">
        <f>'1'!F4</f>
        <v>Population aged 18 to 64</v>
      </c>
      <c r="G4" s="31" t="str">
        <f>'1'!G4</f>
        <v>Population aged 16 and over</v>
      </c>
      <c r="H4" s="31" t="str">
        <f>'1'!H4</f>
        <v>Population aged 18 and over</v>
      </c>
      <c r="I4" s="31" t="str">
        <f>'1'!I4</f>
        <v>Population aged under 60</v>
      </c>
      <c r="J4" s="31" t="str">
        <f>'1'!J4</f>
        <v>Population aged 60 and over</v>
      </c>
      <c r="K4" s="31" t="str">
        <f>'1'!K4</f>
        <v>Population aged 85 and over</v>
      </c>
      <c r="L4" s="31" t="str">
        <f>'1'!L4</f>
        <v>Population aged 11 to 15 and secondary school pupils in year groups 12 to 14</v>
      </c>
      <c r="M4" s="31" t="str">
        <f>'1'!M4</f>
        <v>Population aged 16 to 18 other than at school</v>
      </c>
      <c r="N4" s="31" t="str">
        <f>'1'!N4</f>
        <v>Enhanced population</v>
      </c>
      <c r="O4" s="31" t="str">
        <f>'1'!O4</f>
        <v>Index-weighted working age population</v>
      </c>
    </row>
    <row r="5" spans="1:15" x14ac:dyDescent="0.35">
      <c r="A5" s="37" t="s">
        <v>24</v>
      </c>
      <c r="B5" s="40">
        <v>2.1683741916492943E-2</v>
      </c>
      <c r="C5" s="40">
        <v>2.0850782026061044E-2</v>
      </c>
      <c r="D5" s="40">
        <v>2.1186083395233986E-2</v>
      </c>
      <c r="E5" s="40">
        <v>1.9604003366130166E-2</v>
      </c>
      <c r="F5" s="40">
        <v>1.9871781866872249E-2</v>
      </c>
      <c r="G5" s="40">
        <v>2.1857648226284172E-2</v>
      </c>
      <c r="H5" s="40">
        <v>2.1893838465022478E-2</v>
      </c>
      <c r="I5" s="40">
        <v>1.9590377429974628E-2</v>
      </c>
      <c r="J5" s="40">
        <v>2.6931050875509503E-2</v>
      </c>
      <c r="K5" s="40">
        <v>2.8027353783978172E-2</v>
      </c>
      <c r="L5" s="40">
        <v>2.2211190086352983E-2</v>
      </c>
      <c r="M5" s="40">
        <v>1.9479151653566004E-2</v>
      </c>
      <c r="N5" s="40">
        <v>2.3615004624907576E-2</v>
      </c>
      <c r="O5" s="40">
        <v>2.1614041806107178E-2</v>
      </c>
    </row>
    <row r="6" spans="1:15" x14ac:dyDescent="0.35">
      <c r="A6" s="38" t="s">
        <v>25</v>
      </c>
      <c r="B6" s="40">
        <v>3.791304849931635E-2</v>
      </c>
      <c r="C6" s="40">
        <v>3.4196191477896161E-2</v>
      </c>
      <c r="D6" s="40">
        <v>3.4566661982293065E-2</v>
      </c>
      <c r="E6" s="40">
        <v>3.8763423502574876E-2</v>
      </c>
      <c r="F6" s="40">
        <v>3.7888842737384534E-2</v>
      </c>
      <c r="G6" s="40">
        <v>3.8564589314526818E-2</v>
      </c>
      <c r="H6" s="40">
        <v>3.8664043199891487E-2</v>
      </c>
      <c r="I6" s="40">
        <v>3.6818442629967779E-2</v>
      </c>
      <c r="J6" s="40">
        <v>4.0656830206618484E-2</v>
      </c>
      <c r="K6" s="40">
        <v>4.3839119564348751E-2</v>
      </c>
      <c r="L6" s="40">
        <v>3.5524538281246271E-2</v>
      </c>
      <c r="M6" s="40">
        <v>3.7117928136675575E-2</v>
      </c>
      <c r="N6" s="40">
        <v>5.0978517993469724E-2</v>
      </c>
      <c r="O6" s="40">
        <v>3.1951528906246703E-2</v>
      </c>
    </row>
    <row r="7" spans="1:15" x14ac:dyDescent="0.35">
      <c r="A7" s="38" t="s">
        <v>26</v>
      </c>
      <c r="B7" s="40">
        <v>3.6054630338911833E-2</v>
      </c>
      <c r="C7" s="40">
        <v>3.2258169234464985E-2</v>
      </c>
      <c r="D7" s="40">
        <v>3.2830097769568974E-2</v>
      </c>
      <c r="E7" s="40">
        <v>3.0980570654331248E-2</v>
      </c>
      <c r="F7" s="40">
        <v>3.309667933400888E-2</v>
      </c>
      <c r="G7" s="40">
        <v>3.6753755368870773E-2</v>
      </c>
      <c r="H7" s="40">
        <v>3.6850795264351435E-2</v>
      </c>
      <c r="I7" s="40">
        <v>3.2058258368735826E-2</v>
      </c>
      <c r="J7" s="40">
        <v>4.6072091979118067E-2</v>
      </c>
      <c r="K7" s="40">
        <v>5.0551984747639653E-2</v>
      </c>
      <c r="L7" s="40">
        <v>3.519039185828373E-2</v>
      </c>
      <c r="M7" s="40">
        <v>2.971208106520028E-2</v>
      </c>
      <c r="N7" s="40">
        <v>4.4909230900660152E-2</v>
      </c>
      <c r="O7" s="40">
        <v>3.4090125148005218E-2</v>
      </c>
    </row>
    <row r="8" spans="1:15" x14ac:dyDescent="0.35">
      <c r="A8" s="38" t="s">
        <v>27</v>
      </c>
      <c r="B8" s="40">
        <v>3.0817355654853901E-2</v>
      </c>
      <c r="C8" s="40">
        <v>3.1212870805009642E-2</v>
      </c>
      <c r="D8" s="40">
        <v>3.1412740157796472E-2</v>
      </c>
      <c r="E8" s="40">
        <v>2.9125494201893712E-2</v>
      </c>
      <c r="F8" s="40">
        <v>2.8913146309404194E-2</v>
      </c>
      <c r="G8" s="40">
        <v>3.0745165175629304E-2</v>
      </c>
      <c r="H8" s="40">
        <v>3.0714128132549517E-2</v>
      </c>
      <c r="I8" s="40">
        <v>2.8999676449709442E-2</v>
      </c>
      <c r="J8" s="40">
        <v>3.5373621149562905E-2</v>
      </c>
      <c r="K8" s="40">
        <v>3.6098775016268424E-2</v>
      </c>
      <c r="L8" s="40">
        <v>3.2259450376869427E-2</v>
      </c>
      <c r="M8" s="40">
        <v>2.9379483142828636E-2</v>
      </c>
      <c r="N8" s="40">
        <v>3.5867939169023248E-2</v>
      </c>
      <c r="O8" s="40">
        <v>2.7327993647566662E-2</v>
      </c>
    </row>
    <row r="9" spans="1:15" x14ac:dyDescent="0.35">
      <c r="A9" s="38" t="s">
        <v>28</v>
      </c>
      <c r="B9" s="40">
        <v>4.8913553429208292E-2</v>
      </c>
      <c r="C9" s="40">
        <v>4.8632347116989022E-2</v>
      </c>
      <c r="D9" s="40">
        <v>4.9300355343197287E-2</v>
      </c>
      <c r="E9" s="40">
        <v>4.6726226705691196E-2</v>
      </c>
      <c r="F9" s="40">
        <v>4.8406936677881839E-2</v>
      </c>
      <c r="G9" s="40">
        <v>4.8872442447977817E-2</v>
      </c>
      <c r="H9" s="40">
        <v>4.8769431415027195E-2</v>
      </c>
      <c r="I9" s="40">
        <v>4.8443863585578173E-2</v>
      </c>
      <c r="J9" s="40">
        <v>5.0090896285797291E-2</v>
      </c>
      <c r="K9" s="40">
        <v>4.7389631591565534E-2</v>
      </c>
      <c r="L9" s="40">
        <v>4.9534820444032859E-2</v>
      </c>
      <c r="M9" s="40">
        <v>5.1885275889976608E-2</v>
      </c>
      <c r="N9" s="40">
        <v>4.7800446360215479E-2</v>
      </c>
      <c r="O9" s="40">
        <v>5.1173552927793166E-2</v>
      </c>
    </row>
    <row r="10" spans="1:15" x14ac:dyDescent="0.35">
      <c r="A10" s="38" t="s">
        <v>29</v>
      </c>
      <c r="B10" s="40">
        <v>4.3383488447335875E-2</v>
      </c>
      <c r="C10" s="40">
        <v>4.4993280224382072E-2</v>
      </c>
      <c r="D10" s="40">
        <v>4.5144646764770834E-2</v>
      </c>
      <c r="E10" s="40">
        <v>4.2963147225853572E-2</v>
      </c>
      <c r="F10" s="40">
        <v>4.3515470423233026E-2</v>
      </c>
      <c r="G10" s="40">
        <v>4.302368741998773E-2</v>
      </c>
      <c r="H10" s="40">
        <v>4.2967973488849613E-2</v>
      </c>
      <c r="I10" s="40">
        <v>4.4107762880220981E-2</v>
      </c>
      <c r="J10" s="40">
        <v>4.156799394318212E-2</v>
      </c>
      <c r="K10" s="40">
        <v>4.0825180094299772E-2</v>
      </c>
      <c r="L10" s="40">
        <v>4.2336351789354097E-2</v>
      </c>
      <c r="M10" s="40">
        <v>5.2306566591647355E-2</v>
      </c>
      <c r="N10" s="40">
        <v>3.9866457670154704E-2</v>
      </c>
      <c r="O10" s="40">
        <v>4.2229884313065708E-2</v>
      </c>
    </row>
    <row r="11" spans="1:15" x14ac:dyDescent="0.35">
      <c r="A11" s="38" t="s">
        <v>30</v>
      </c>
      <c r="B11" s="40">
        <v>4.2383670774413081E-2</v>
      </c>
      <c r="C11" s="40">
        <v>3.7692422560266975E-2</v>
      </c>
      <c r="D11" s="40">
        <v>3.7790849410772723E-2</v>
      </c>
      <c r="E11" s="40">
        <v>3.5352305746238245E-2</v>
      </c>
      <c r="F11" s="40">
        <v>3.8857312480446417E-2</v>
      </c>
      <c r="G11" s="40">
        <v>4.3450167031535251E-2</v>
      </c>
      <c r="H11" s="40">
        <v>4.3558877158299036E-2</v>
      </c>
      <c r="I11" s="40">
        <v>3.7277207967327128E-2</v>
      </c>
      <c r="J11" s="40">
        <v>5.5183729344754427E-2</v>
      </c>
      <c r="K11" s="40">
        <v>5.7527427990821181E-2</v>
      </c>
      <c r="L11" s="40">
        <v>3.8235897827570899E-2</v>
      </c>
      <c r="M11" s="40">
        <v>3.7694431202119759E-2</v>
      </c>
      <c r="N11" s="40">
        <v>4.548321618447445E-2</v>
      </c>
      <c r="O11" s="40">
        <v>3.6415971751945365E-2</v>
      </c>
    </row>
    <row r="12" spans="1:15" x14ac:dyDescent="0.35">
      <c r="A12" s="38" t="s">
        <v>31</v>
      </c>
      <c r="B12" s="40">
        <v>2.2782725435192139E-2</v>
      </c>
      <c r="C12" s="40">
        <v>1.8321938931198586E-2</v>
      </c>
      <c r="D12" s="40">
        <v>1.8405573066190201E-2</v>
      </c>
      <c r="E12" s="40">
        <v>2.5431219269507411E-2</v>
      </c>
      <c r="F12" s="40">
        <v>2.2446715478111195E-2</v>
      </c>
      <c r="G12" s="40">
        <v>2.3689692525622866E-2</v>
      </c>
      <c r="H12" s="40">
        <v>2.3855591874217034E-2</v>
      </c>
      <c r="I12" s="40">
        <v>2.0980721758603386E-2</v>
      </c>
      <c r="J12" s="40">
        <v>2.7299698039457351E-2</v>
      </c>
      <c r="K12" s="40">
        <v>2.6611715548046078E-2</v>
      </c>
      <c r="L12" s="40">
        <v>2.0163349865625402E-2</v>
      </c>
      <c r="M12" s="40">
        <v>1.7051186820252997E-2</v>
      </c>
      <c r="N12" s="40">
        <v>2.6360744974489998E-2</v>
      </c>
      <c r="O12" s="40">
        <v>2.3105005216260091E-2</v>
      </c>
    </row>
    <row r="13" spans="1:15" x14ac:dyDescent="0.35">
      <c r="A13" s="38" t="s">
        <v>32</v>
      </c>
      <c r="B13" s="40">
        <v>3.9465809907232863E-2</v>
      </c>
      <c r="C13" s="40">
        <v>3.721522110334171E-2</v>
      </c>
      <c r="D13" s="40">
        <v>3.7831001184477325E-2</v>
      </c>
      <c r="E13" s="40">
        <v>3.6085338809469625E-2</v>
      </c>
      <c r="F13" s="40">
        <v>3.6558398084843076E-2</v>
      </c>
      <c r="G13" s="40">
        <v>3.9886827612850444E-2</v>
      </c>
      <c r="H13" s="40">
        <v>3.9925755058735669E-2</v>
      </c>
      <c r="I13" s="40">
        <v>3.5901789975033509E-2</v>
      </c>
      <c r="J13" s="40">
        <v>4.8399521088818655E-2</v>
      </c>
      <c r="K13" s="40">
        <v>4.8850935577043827E-2</v>
      </c>
      <c r="L13" s="40">
        <v>3.7796733957391561E-2</v>
      </c>
      <c r="M13" s="40">
        <v>4.0211088814731871E-2</v>
      </c>
      <c r="N13" s="40">
        <v>4.6113972242912318E-2</v>
      </c>
      <c r="O13" s="40">
        <v>3.8972009590597496E-2</v>
      </c>
    </row>
    <row r="14" spans="1:15" x14ac:dyDescent="0.35">
      <c r="A14" s="38" t="s">
        <v>33</v>
      </c>
      <c r="B14" s="40">
        <v>5.987608662701497E-2</v>
      </c>
      <c r="C14" s="40">
        <v>5.8169883718665397E-2</v>
      </c>
      <c r="D14" s="40">
        <v>5.8822348477243984E-2</v>
      </c>
      <c r="E14" s="40">
        <v>5.624507121270661E-2</v>
      </c>
      <c r="F14" s="40">
        <v>5.6843941832020149E-2</v>
      </c>
      <c r="G14" s="40">
        <v>6.0201801365037763E-2</v>
      </c>
      <c r="H14" s="40">
        <v>6.0167323962546995E-2</v>
      </c>
      <c r="I14" s="40">
        <v>5.64127711489723E-2</v>
      </c>
      <c r="J14" s="40">
        <v>6.8557368101346064E-2</v>
      </c>
      <c r="K14" s="40">
        <v>6.7665224390076828E-2</v>
      </c>
      <c r="L14" s="40">
        <v>6.000792404374454E-2</v>
      </c>
      <c r="M14" s="40">
        <v>5.9523941507112051E-2</v>
      </c>
      <c r="N14" s="40">
        <v>5.7527900242831533E-2</v>
      </c>
      <c r="O14" s="40">
        <v>6.8457606095632839E-2</v>
      </c>
    </row>
    <row r="15" spans="1:15" x14ac:dyDescent="0.35">
      <c r="A15" s="38" t="s">
        <v>34</v>
      </c>
      <c r="B15" s="40">
        <v>7.8863207933518711E-2</v>
      </c>
      <c r="C15" s="40">
        <v>7.7449471832128969E-2</v>
      </c>
      <c r="D15" s="40">
        <v>7.7239967075545563E-2</v>
      </c>
      <c r="E15" s="40">
        <v>8.3380526196008276E-2</v>
      </c>
      <c r="F15" s="40">
        <v>8.1416592545452415E-2</v>
      </c>
      <c r="G15" s="40">
        <v>7.9274454401527139E-2</v>
      </c>
      <c r="H15" s="40">
        <v>7.9306210491112666E-2</v>
      </c>
      <c r="I15" s="40">
        <v>8.126117005794492E-2</v>
      </c>
      <c r="J15" s="40">
        <v>7.2852382671162327E-2</v>
      </c>
      <c r="K15" s="40">
        <v>7.9321406961743515E-2</v>
      </c>
      <c r="L15" s="40">
        <v>7.5373885979693439E-2</v>
      </c>
      <c r="M15" s="40">
        <v>8.1275845630217627E-2</v>
      </c>
      <c r="N15" s="40">
        <v>7.4928142664956635E-2</v>
      </c>
      <c r="O15" s="40">
        <v>7.0467379719800244E-2</v>
      </c>
    </row>
    <row r="16" spans="1:15" x14ac:dyDescent="0.35">
      <c r="A16" s="38" t="s">
        <v>35</v>
      </c>
      <c r="B16" s="40">
        <v>4.4953823549440608E-2</v>
      </c>
      <c r="C16" s="40">
        <v>4.4269362367958032E-2</v>
      </c>
      <c r="D16" s="40">
        <v>4.4777258035373711E-2</v>
      </c>
      <c r="E16" s="40">
        <v>4.8044098422258798E-2</v>
      </c>
      <c r="F16" s="40">
        <v>4.494788735853348E-2</v>
      </c>
      <c r="G16" s="40">
        <v>4.5003446682473427E-2</v>
      </c>
      <c r="H16" s="40">
        <v>4.499053228883184E-2</v>
      </c>
      <c r="I16" s="40">
        <v>4.4748278312955227E-2</v>
      </c>
      <c r="J16" s="40">
        <v>4.546905124525711E-2</v>
      </c>
      <c r="K16" s="40">
        <v>4.3199799070701997E-2</v>
      </c>
      <c r="L16" s="40">
        <v>4.2536839643131617E-2</v>
      </c>
      <c r="M16" s="40">
        <v>5.3381966540649008E-2</v>
      </c>
      <c r="N16" s="40">
        <v>4.0630133763408342E-2</v>
      </c>
      <c r="O16" s="40">
        <v>5.4394118367571055E-2</v>
      </c>
    </row>
    <row r="17" spans="1:15" x14ac:dyDescent="0.35">
      <c r="A17" s="38" t="s">
        <v>36</v>
      </c>
      <c r="B17" s="40">
        <v>4.6297269706936685E-2</v>
      </c>
      <c r="C17" s="40">
        <v>4.6243093563948241E-2</v>
      </c>
      <c r="D17" s="40">
        <v>4.6383328983557848E-2</v>
      </c>
      <c r="E17" s="40">
        <v>4.3481827660486604E-2</v>
      </c>
      <c r="F17" s="40">
        <v>4.6447040080979871E-2</v>
      </c>
      <c r="G17" s="40">
        <v>4.6269250289748584E-2</v>
      </c>
      <c r="H17" s="40">
        <v>4.6284205955654162E-2</v>
      </c>
      <c r="I17" s="40">
        <v>4.6326518875449821E-2</v>
      </c>
      <c r="J17" s="40">
        <v>4.6223952601878671E-2</v>
      </c>
      <c r="K17" s="40">
        <v>4.6293653602456818E-2</v>
      </c>
      <c r="L17" s="40">
        <v>4.8933356882700285E-2</v>
      </c>
      <c r="M17" s="40">
        <v>3.9534806372576191E-2</v>
      </c>
      <c r="N17" s="40">
        <v>4.4379461316312291E-2</v>
      </c>
      <c r="O17" s="40">
        <v>4.4196717064702747E-2</v>
      </c>
    </row>
    <row r="18" spans="1:15" x14ac:dyDescent="0.35">
      <c r="A18" s="38" t="s">
        <v>37</v>
      </c>
      <c r="B18" s="40">
        <v>4.2598320896283508E-2</v>
      </c>
      <c r="C18" s="40">
        <v>4.5376339897288065E-2</v>
      </c>
      <c r="D18" s="40">
        <v>4.5766999257192187E-2</v>
      </c>
      <c r="E18" s="40">
        <v>4.1624104879300947E-2</v>
      </c>
      <c r="F18" s="40">
        <v>4.0958155059800605E-2</v>
      </c>
      <c r="G18" s="40">
        <v>4.2099522009529509E-2</v>
      </c>
      <c r="H18" s="40">
        <v>4.1928824951414152E-2</v>
      </c>
      <c r="I18" s="40">
        <v>4.19447611413028E-2</v>
      </c>
      <c r="J18" s="40">
        <v>4.4236559234446388E-2</v>
      </c>
      <c r="K18" s="40">
        <v>4.5015012615163309E-2</v>
      </c>
      <c r="L18" s="40">
        <v>4.865171918334614E-2</v>
      </c>
      <c r="M18" s="40">
        <v>3.869222496923469E-2</v>
      </c>
      <c r="N18" s="40">
        <v>4.1453855868283068E-2</v>
      </c>
      <c r="O18" s="40">
        <v>4.9183489868065929E-2</v>
      </c>
    </row>
    <row r="19" spans="1:15" x14ac:dyDescent="0.35">
      <c r="A19" s="38" t="s">
        <v>38</v>
      </c>
      <c r="B19" s="40">
        <v>7.6208324847226547E-2</v>
      </c>
      <c r="C19" s="40">
        <v>7.874148666108309E-2</v>
      </c>
      <c r="D19" s="40">
        <v>7.8579028728594083E-2</v>
      </c>
      <c r="E19" s="40">
        <v>7.5303930856722476E-2</v>
      </c>
      <c r="F19" s="40">
        <v>7.7725302686836181E-2</v>
      </c>
      <c r="G19" s="40">
        <v>7.5695207217580357E-2</v>
      </c>
      <c r="H19" s="40">
        <v>7.567386794784145E-2</v>
      </c>
      <c r="I19" s="40">
        <v>7.8450189718124924E-2</v>
      </c>
      <c r="J19" s="40">
        <v>7.0588779040593005E-2</v>
      </c>
      <c r="K19" s="40">
        <v>6.4582786295708558E-2</v>
      </c>
      <c r="L19" s="40">
        <v>7.9269078567371073E-2</v>
      </c>
      <c r="M19" s="40">
        <v>7.418042328628921E-2</v>
      </c>
      <c r="N19" s="40">
        <v>6.8624130253991902E-2</v>
      </c>
      <c r="O19" s="40">
        <v>9.7640504646765561E-2</v>
      </c>
    </row>
    <row r="20" spans="1:15" x14ac:dyDescent="0.35">
      <c r="A20" s="38" t="s">
        <v>39</v>
      </c>
      <c r="B20" s="40">
        <v>1.8506355244068799E-2</v>
      </c>
      <c r="C20" s="40">
        <v>2.0707946215824908E-2</v>
      </c>
      <c r="D20" s="40">
        <v>2.0180281463933671E-2</v>
      </c>
      <c r="E20" s="40">
        <v>1.8063840034719832E-2</v>
      </c>
      <c r="F20" s="40">
        <v>1.8610742432962568E-2</v>
      </c>
      <c r="G20" s="40">
        <v>1.8134852398663748E-2</v>
      </c>
      <c r="H20" s="40">
        <v>1.8093891318939088E-2</v>
      </c>
      <c r="I20" s="40">
        <v>1.9035907936113525E-2</v>
      </c>
      <c r="J20" s="40">
        <v>1.7178957839969717E-2</v>
      </c>
      <c r="K20" s="40">
        <v>1.5081113787631432E-2</v>
      </c>
      <c r="L20" s="40">
        <v>1.7471084400612919E-2</v>
      </c>
      <c r="M20" s="40">
        <v>2.3148815397066487E-2</v>
      </c>
      <c r="N20" s="40">
        <v>1.742098558977602E-2</v>
      </c>
      <c r="O20" s="40">
        <v>2.2956472034228802E-2</v>
      </c>
    </row>
    <row r="21" spans="1:15" x14ac:dyDescent="0.35">
      <c r="A21" s="38" t="s">
        <v>40</v>
      </c>
      <c r="B21" s="40">
        <v>5.5503061117856411E-2</v>
      </c>
      <c r="C21" s="40">
        <v>5.7965368808554567E-2</v>
      </c>
      <c r="D21" s="40">
        <v>5.7926963923631329E-2</v>
      </c>
      <c r="E21" s="40">
        <v>5.4567298786393638E-2</v>
      </c>
      <c r="F21" s="40">
        <v>5.5734526106506047E-2</v>
      </c>
      <c r="G21" s="40">
        <v>5.5061699403837559E-2</v>
      </c>
      <c r="H21" s="40">
        <v>5.497742794756081E-2</v>
      </c>
      <c r="I21" s="40">
        <v>5.6337261447512194E-2</v>
      </c>
      <c r="J21" s="40">
        <v>5.3412022079214021E-2</v>
      </c>
      <c r="K21" s="40">
        <v>4.6464900163255052E-2</v>
      </c>
      <c r="L21" s="40">
        <v>5.5468306211782004E-2</v>
      </c>
      <c r="M21" s="40">
        <v>6.2517322808456857E-2</v>
      </c>
      <c r="N21" s="40">
        <v>4.9895779229374944E-2</v>
      </c>
      <c r="O21" s="40">
        <v>7.5629435756934954E-2</v>
      </c>
    </row>
    <row r="22" spans="1:15" x14ac:dyDescent="0.35">
      <c r="A22" s="38" t="s">
        <v>41</v>
      </c>
      <c r="B22" s="40">
        <v>2.1299631172093225E-2</v>
      </c>
      <c r="C22" s="40">
        <v>2.1724028229550132E-2</v>
      </c>
      <c r="D22" s="40">
        <v>2.1429001626146835E-2</v>
      </c>
      <c r="E22" s="40">
        <v>1.9535198818678847E-2</v>
      </c>
      <c r="F22" s="40">
        <v>2.1551388157761264E-2</v>
      </c>
      <c r="G22" s="40">
        <v>2.1189900841596533E-2</v>
      </c>
      <c r="H22" s="40">
        <v>2.1214455156414073E-2</v>
      </c>
      <c r="I22" s="40">
        <v>2.1536069272248912E-2</v>
      </c>
      <c r="J22" s="40">
        <v>2.070696622091539E-2</v>
      </c>
      <c r="K22" s="40">
        <v>1.7775393010857031E-2</v>
      </c>
      <c r="L22" s="40">
        <v>1.9012931466568652E-2</v>
      </c>
      <c r="M22" s="40">
        <v>2.4833978203749486E-2</v>
      </c>
      <c r="N22" s="40">
        <v>1.9221547129159244E-2</v>
      </c>
      <c r="O22" s="40">
        <v>2.9283563219523596E-2</v>
      </c>
    </row>
    <row r="23" spans="1:15" x14ac:dyDescent="0.35">
      <c r="A23" s="38" t="s">
        <v>42</v>
      </c>
      <c r="B23" s="40">
        <v>2.9536045058951899E-2</v>
      </c>
      <c r="C23" s="40">
        <v>3.113496036306266E-2</v>
      </c>
      <c r="D23" s="40">
        <v>3.1007207243379978E-2</v>
      </c>
      <c r="E23" s="40">
        <v>2.9027580038212986E-2</v>
      </c>
      <c r="F23" s="40">
        <v>2.9247359131431061E-2</v>
      </c>
      <c r="G23" s="40">
        <v>2.9133557052063844E-2</v>
      </c>
      <c r="H23" s="40">
        <v>2.9120325293249587E-2</v>
      </c>
      <c r="I23" s="40">
        <v>2.976355366215467E-2</v>
      </c>
      <c r="J23" s="40">
        <v>2.8965763132642552E-2</v>
      </c>
      <c r="K23" s="40">
        <v>2.8849337275809711E-2</v>
      </c>
      <c r="L23" s="40">
        <v>2.8512236919360921E-2</v>
      </c>
      <c r="M23" s="40">
        <v>3.5820796239426154E-2</v>
      </c>
      <c r="N23" s="40">
        <v>2.6624401552789861E-2</v>
      </c>
      <c r="O23" s="40">
        <v>3.0785789809356603E-2</v>
      </c>
    </row>
    <row r="24" spans="1:15" x14ac:dyDescent="0.35">
      <c r="A24" s="38" t="s">
        <v>43</v>
      </c>
      <c r="B24" s="40">
        <v>2.9790549808713478E-2</v>
      </c>
      <c r="C24" s="40">
        <v>2.6862871129636482E-2</v>
      </c>
      <c r="D24" s="40">
        <v>2.7457790447893034E-2</v>
      </c>
      <c r="E24" s="40">
        <v>2.5515901789447501E-2</v>
      </c>
      <c r="F24" s="40">
        <v>2.8095232502143554E-2</v>
      </c>
      <c r="G24" s="40">
        <v>3.0334214573028005E-2</v>
      </c>
      <c r="H24" s="40">
        <v>3.0343059337486291E-2</v>
      </c>
      <c r="I24" s="40">
        <v>2.7297196087719446E-2</v>
      </c>
      <c r="J24" s="40">
        <v>3.6040487362555135E-2</v>
      </c>
      <c r="K24" s="40">
        <v>3.9763451417350701E-2</v>
      </c>
      <c r="L24" s="40">
        <v>2.8946627269212225E-2</v>
      </c>
      <c r="M24" s="40">
        <v>2.6718699763855474E-2</v>
      </c>
      <c r="N24" s="40">
        <v>2.854969503449507E-2</v>
      </c>
      <c r="O24" s="40">
        <v>2.2339812946743462E-2</v>
      </c>
    </row>
    <row r="25" spans="1:15" x14ac:dyDescent="0.35">
      <c r="A25" s="38" t="s">
        <v>44</v>
      </c>
      <c r="B25" s="40">
        <v>5.2689387151934941E-2</v>
      </c>
      <c r="C25" s="40">
        <v>6.3039286340351761E-2</v>
      </c>
      <c r="D25" s="40">
        <v>6.0707474252675114E-2</v>
      </c>
      <c r="E25" s="40">
        <v>5.2717514991452358E-2</v>
      </c>
      <c r="F25" s="40">
        <v>5.4202806319932434E-2</v>
      </c>
      <c r="G25" s="40">
        <v>5.0723424563104587E-2</v>
      </c>
      <c r="H25" s="40">
        <v>5.0582679350567247E-2</v>
      </c>
      <c r="I25" s="40">
        <v>5.7022116879359645E-2</v>
      </c>
      <c r="J25" s="40">
        <v>4.182879805618403E-2</v>
      </c>
      <c r="K25" s="40">
        <v>4.0973593780324911E-2</v>
      </c>
      <c r="L25" s="40">
        <v>5.9000711254528874E-2</v>
      </c>
      <c r="M25" s="40">
        <v>4.9468397654075985E-2</v>
      </c>
      <c r="N25" s="40">
        <v>4.9676065414125059E-2</v>
      </c>
      <c r="O25" s="40">
        <v>4.1851863845052434E-2</v>
      </c>
    </row>
    <row r="26" spans="1:15" x14ac:dyDescent="0.35">
      <c r="A26" s="38" t="s">
        <v>45</v>
      </c>
      <c r="B26" s="40">
        <v>0.12047991248300294</v>
      </c>
      <c r="C26" s="40">
        <v>0.12294267739233751</v>
      </c>
      <c r="D26" s="40">
        <v>0.1212543414105318</v>
      </c>
      <c r="E26" s="40">
        <v>0.14746137683192106</v>
      </c>
      <c r="F26" s="40">
        <v>0.13466374239345499</v>
      </c>
      <c r="G26" s="40">
        <v>0.12003469407852375</v>
      </c>
      <c r="H26" s="40">
        <v>0.12011676194143817</v>
      </c>
      <c r="I26" s="40">
        <v>0.13568610441499079</v>
      </c>
      <c r="J26" s="40">
        <v>8.2363479501016801E-2</v>
      </c>
      <c r="K26" s="40">
        <v>8.5292203714908726E-2</v>
      </c>
      <c r="L26" s="40">
        <v>0.12356257369122006</v>
      </c>
      <c r="M26" s="40">
        <v>0.11606558831029169</v>
      </c>
      <c r="N26" s="40">
        <v>0.1200723718201884</v>
      </c>
      <c r="O26" s="40">
        <v>8.5933133318034177E-2</v>
      </c>
    </row>
    <row r="27" spans="1:15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  <c r="K27" s="40">
        <v>1</v>
      </c>
      <c r="L27" s="40">
        <v>1</v>
      </c>
      <c r="M27" s="40">
        <v>1</v>
      </c>
      <c r="N27" s="40">
        <v>1</v>
      </c>
      <c r="O27" s="40">
        <v>1</v>
      </c>
    </row>
    <row r="28" spans="1:15" ht="15" customHeight="1" x14ac:dyDescent="0.35">
      <c r="A28" s="27"/>
      <c r="B28" s="27"/>
      <c r="C28" s="27"/>
      <c r="D28" s="27"/>
      <c r="E28" s="27"/>
      <c r="F28" s="34"/>
      <c r="G28" s="34"/>
      <c r="H28" s="34"/>
      <c r="I28" s="34"/>
      <c r="J28" s="34"/>
      <c r="M28" s="34"/>
      <c r="N28" s="34"/>
      <c r="O28" s="27"/>
    </row>
    <row r="29" spans="1:15" x14ac:dyDescent="0.35">
      <c r="B29" s="39"/>
      <c r="C29" s="39"/>
      <c r="D29" s="39"/>
      <c r="E29" s="26"/>
      <c r="F29" s="34"/>
      <c r="G29" s="34"/>
      <c r="H29" s="34"/>
      <c r="I29" s="34"/>
      <c r="J29" s="34"/>
      <c r="M29" s="34"/>
      <c r="N29" s="34"/>
      <c r="O29" s="39"/>
    </row>
    <row r="30" spans="1:15" x14ac:dyDescent="0.35">
      <c r="E30" s="34"/>
      <c r="F30" s="34"/>
      <c r="G30" s="34"/>
      <c r="H30" s="34"/>
      <c r="I30" s="34"/>
      <c r="J30" s="34"/>
      <c r="M30" s="34"/>
      <c r="N30" s="34"/>
    </row>
    <row r="31" spans="1:15" x14ac:dyDescent="0.35">
      <c r="E31" s="34"/>
      <c r="F31" s="34"/>
      <c r="G31" s="34"/>
      <c r="H31" s="34"/>
      <c r="I31" s="34"/>
      <c r="J31" s="34"/>
      <c r="M31" s="34"/>
      <c r="N31" s="34"/>
    </row>
    <row r="32" spans="1:15" x14ac:dyDescent="0.35">
      <c r="E32" s="34"/>
      <c r="F32" s="34"/>
      <c r="G32" s="34"/>
      <c r="H32" s="34"/>
      <c r="I32" s="34"/>
      <c r="J32" s="34"/>
      <c r="M32" s="34"/>
      <c r="N32" s="34"/>
    </row>
    <row r="33" spans="5:14" x14ac:dyDescent="0.35">
      <c r="E33" s="34"/>
      <c r="F33" s="34"/>
      <c r="G33" s="34"/>
      <c r="H33" s="34"/>
      <c r="I33" s="34"/>
      <c r="J33" s="34"/>
      <c r="M33" s="34"/>
      <c r="N33" s="34"/>
    </row>
    <row r="34" spans="5:14" x14ac:dyDescent="0.35">
      <c r="E34" s="34"/>
      <c r="F34" s="34"/>
      <c r="G34" s="34"/>
      <c r="H34" s="34"/>
      <c r="I34" s="34"/>
      <c r="J34" s="34"/>
      <c r="M34" s="34"/>
      <c r="N34" s="34"/>
    </row>
    <row r="35" spans="5:14" x14ac:dyDescent="0.35">
      <c r="E35" s="34"/>
      <c r="F35" s="34"/>
      <c r="G35" s="34"/>
      <c r="H35" s="34"/>
      <c r="I35" s="34"/>
      <c r="J35" s="34"/>
      <c r="M35" s="34"/>
      <c r="N35" s="34"/>
    </row>
    <row r="36" spans="5:14" x14ac:dyDescent="0.35">
      <c r="E36" s="34"/>
      <c r="F36" s="34"/>
      <c r="G36" s="34"/>
      <c r="H36" s="34"/>
      <c r="I36" s="34"/>
      <c r="J36" s="34"/>
      <c r="M36" s="34"/>
      <c r="N36" s="34"/>
    </row>
    <row r="37" spans="5:14" x14ac:dyDescent="0.35">
      <c r="E37" s="34"/>
      <c r="F37" s="34"/>
      <c r="G37" s="34"/>
      <c r="H37" s="34"/>
      <c r="I37" s="34"/>
      <c r="J37" s="34"/>
      <c r="M37" s="34"/>
      <c r="N37" s="34"/>
    </row>
    <row r="38" spans="5:14" x14ac:dyDescent="0.35">
      <c r="E38" s="34"/>
      <c r="F38" s="34"/>
      <c r="G38" s="34"/>
      <c r="H38" s="34"/>
      <c r="I38" s="34"/>
      <c r="J38" s="34"/>
      <c r="M38" s="34"/>
      <c r="N38" s="34"/>
    </row>
    <row r="39" spans="5:14" x14ac:dyDescent="0.35">
      <c r="E39" s="34"/>
      <c r="F39" s="34"/>
      <c r="G39" s="34"/>
      <c r="H39" s="34"/>
      <c r="I39" s="34"/>
      <c r="J39" s="34"/>
      <c r="M39" s="34"/>
      <c r="N39" s="34"/>
    </row>
    <row r="40" spans="5:14" x14ac:dyDescent="0.35">
      <c r="E40" s="34"/>
      <c r="F40" s="34"/>
      <c r="G40" s="34"/>
      <c r="H40" s="34"/>
      <c r="I40" s="34"/>
      <c r="J40" s="34"/>
      <c r="M40" s="34"/>
      <c r="N40" s="34"/>
    </row>
    <row r="41" spans="5:14" x14ac:dyDescent="0.35">
      <c r="E41" s="34"/>
      <c r="F41" s="34"/>
      <c r="G41" s="34"/>
      <c r="H41" s="34"/>
      <c r="I41" s="34"/>
      <c r="J41" s="34"/>
      <c r="M41" s="34"/>
      <c r="N41" s="34"/>
    </row>
    <row r="42" spans="5:14" x14ac:dyDescent="0.35">
      <c r="E42" s="34"/>
      <c r="F42" s="34"/>
      <c r="G42" s="34"/>
      <c r="H42" s="34"/>
      <c r="I42" s="34"/>
      <c r="J42" s="34"/>
      <c r="M42" s="34"/>
      <c r="N42" s="34"/>
    </row>
    <row r="43" spans="5:14" x14ac:dyDescent="0.35">
      <c r="E43" s="34"/>
      <c r="F43" s="34"/>
      <c r="G43" s="34"/>
      <c r="H43" s="34"/>
      <c r="I43" s="34"/>
      <c r="J43" s="34"/>
      <c r="M43" s="34"/>
      <c r="N43" s="34"/>
    </row>
    <row r="44" spans="5:14" x14ac:dyDescent="0.35">
      <c r="E44" s="34"/>
      <c r="F44" s="34"/>
      <c r="G44" s="34"/>
      <c r="H44" s="34"/>
      <c r="I44" s="34"/>
      <c r="J44" s="34"/>
      <c r="M44" s="34"/>
      <c r="N44" s="34"/>
    </row>
    <row r="45" spans="5:14" x14ac:dyDescent="0.35">
      <c r="E45" s="34"/>
      <c r="F45" s="34"/>
      <c r="G45" s="34"/>
      <c r="H45" s="34"/>
      <c r="I45" s="34"/>
      <c r="J45" s="34"/>
      <c r="M45" s="34"/>
      <c r="N45" s="34"/>
    </row>
    <row r="46" spans="5:14" x14ac:dyDescent="0.35">
      <c r="E46" s="34"/>
      <c r="F46" s="34"/>
      <c r="G46" s="34"/>
      <c r="H46" s="34"/>
      <c r="I46" s="34"/>
      <c r="J46" s="34"/>
      <c r="M46" s="34"/>
      <c r="N46" s="34"/>
    </row>
    <row r="47" spans="5:14" x14ac:dyDescent="0.35">
      <c r="E47" s="34"/>
      <c r="F47" s="34"/>
      <c r="G47" s="34"/>
      <c r="H47" s="34"/>
      <c r="I47" s="34"/>
      <c r="J47" s="34"/>
      <c r="M47" s="34"/>
      <c r="N47" s="34"/>
    </row>
    <row r="48" spans="5:14" x14ac:dyDescent="0.35">
      <c r="E48" s="34"/>
      <c r="F48" s="34"/>
      <c r="G48" s="34"/>
      <c r="H48" s="34"/>
      <c r="I48" s="34"/>
      <c r="J48" s="34"/>
      <c r="M48" s="34"/>
      <c r="N48" s="34"/>
    </row>
    <row r="49" spans="5:14" x14ac:dyDescent="0.35">
      <c r="E49" s="34"/>
      <c r="F49" s="34"/>
      <c r="G49" s="34"/>
      <c r="H49" s="34"/>
      <c r="I49" s="34"/>
      <c r="J49" s="34"/>
      <c r="M49" s="34"/>
      <c r="N49" s="34"/>
    </row>
    <row r="50" spans="5:14" x14ac:dyDescent="0.35">
      <c r="E50" s="34"/>
      <c r="F50" s="34"/>
      <c r="G50" s="34"/>
      <c r="H50" s="34"/>
      <c r="I50" s="34"/>
      <c r="J50" s="34"/>
      <c r="M50" s="34"/>
      <c r="N50" s="34"/>
    </row>
    <row r="51" spans="5:14" x14ac:dyDescent="0.35">
      <c r="E51" s="34"/>
      <c r="F51" s="34"/>
      <c r="G51" s="34"/>
      <c r="H51" s="34"/>
      <c r="I51" s="34"/>
      <c r="J51" s="34"/>
      <c r="M51" s="34"/>
      <c r="N51" s="34"/>
    </row>
    <row r="52" spans="5:14" x14ac:dyDescent="0.35">
      <c r="E52" s="34"/>
      <c r="F52" s="34"/>
      <c r="G52" s="34"/>
      <c r="H52" s="34"/>
      <c r="I52" s="34"/>
      <c r="J52" s="34"/>
      <c r="M52" s="34"/>
      <c r="N52" s="34"/>
    </row>
  </sheetData>
  <hyperlinks>
    <hyperlink ref="A2" location="Contents!A1" display="Contents!A1" xr:uid="{00000000-0004-0000-02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zoomScale="90" zoomScaleNormal="90" workbookViewId="0">
      <selection activeCell="C8" sqref="C8"/>
    </sheetView>
  </sheetViews>
  <sheetFormatPr defaultColWidth="11.53515625" defaultRowHeight="15.5" x14ac:dyDescent="0.35"/>
  <cols>
    <col min="1" max="8" width="14.765625" customWidth="1"/>
  </cols>
  <sheetData>
    <row r="1" spans="1:8" ht="19.5" customHeight="1" x14ac:dyDescent="0.35">
      <c r="A1" s="30" t="str">
        <f>'1'!A1</f>
        <v>Local Government Settlement 2026-27</v>
      </c>
    </row>
    <row r="2" spans="1:8" x14ac:dyDescent="0.35">
      <c r="A2" s="33" t="s">
        <v>22</v>
      </c>
    </row>
    <row r="3" spans="1:8" x14ac:dyDescent="0.35">
      <c r="A3" s="32" t="s">
        <v>14</v>
      </c>
      <c r="B3" s="34"/>
      <c r="C3" s="34"/>
      <c r="D3" s="34"/>
      <c r="E3" s="34"/>
      <c r="F3" s="34"/>
      <c r="G3" s="34"/>
      <c r="H3" s="34"/>
    </row>
    <row r="4" spans="1:8" ht="80.150000000000006" customHeight="1" x14ac:dyDescent="0.35">
      <c r="A4" s="29" t="s">
        <v>54</v>
      </c>
      <c r="B4" s="31" t="s">
        <v>93</v>
      </c>
      <c r="C4" s="31" t="s">
        <v>94</v>
      </c>
      <c r="D4" s="31" t="s">
        <v>95</v>
      </c>
      <c r="E4" s="31" t="s">
        <v>96</v>
      </c>
      <c r="F4" s="31" t="s">
        <v>97</v>
      </c>
      <c r="G4" s="31" t="s">
        <v>98</v>
      </c>
      <c r="H4" s="31" t="s">
        <v>99</v>
      </c>
    </row>
    <row r="5" spans="1:8" x14ac:dyDescent="0.35">
      <c r="A5" s="37" t="s">
        <v>69</v>
      </c>
      <c r="B5" s="35">
        <v>4984</v>
      </c>
      <c r="C5" s="35">
        <v>3599</v>
      </c>
      <c r="D5" s="35">
        <v>1389</v>
      </c>
      <c r="E5" s="35">
        <v>1154</v>
      </c>
      <c r="F5" s="35">
        <v>815</v>
      </c>
      <c r="G5" s="35">
        <v>1197.45433502931</v>
      </c>
      <c r="H5" s="35">
        <v>11278.0670214685</v>
      </c>
    </row>
    <row r="6" spans="1:8" x14ac:dyDescent="0.35">
      <c r="A6" s="38" t="s">
        <v>70</v>
      </c>
      <c r="B6" s="35">
        <v>8450</v>
      </c>
      <c r="C6" s="35">
        <v>6626</v>
      </c>
      <c r="D6" s="35">
        <v>2626</v>
      </c>
      <c r="E6" s="35">
        <v>1774</v>
      </c>
      <c r="F6" s="35">
        <v>1295</v>
      </c>
      <c r="G6" s="35">
        <v>2525.3026399639698</v>
      </c>
      <c r="H6" s="35">
        <v>24953.030209882902</v>
      </c>
    </row>
    <row r="7" spans="1:8" x14ac:dyDescent="0.35">
      <c r="A7" s="38" t="s">
        <v>71</v>
      </c>
      <c r="B7" s="35">
        <v>7842</v>
      </c>
      <c r="C7" s="35">
        <v>5736</v>
      </c>
      <c r="D7" s="35">
        <v>2230</v>
      </c>
      <c r="E7" s="35">
        <v>2161</v>
      </c>
      <c r="F7" s="35">
        <v>1693</v>
      </c>
      <c r="G7" s="35">
        <v>1755.65095617868</v>
      </c>
      <c r="H7" s="35">
        <v>12125.8252272877</v>
      </c>
    </row>
    <row r="8" spans="1:8" x14ac:dyDescent="0.35">
      <c r="A8" s="38" t="s">
        <v>72</v>
      </c>
      <c r="B8" s="35">
        <v>8017</v>
      </c>
      <c r="C8" s="35">
        <v>6388</v>
      </c>
      <c r="D8" s="35">
        <v>2522</v>
      </c>
      <c r="E8" s="35">
        <v>2257</v>
      </c>
      <c r="F8" s="35">
        <v>1811</v>
      </c>
      <c r="G8" s="35">
        <v>1480.88525271865</v>
      </c>
      <c r="H8" s="35">
        <v>10556.7026874495</v>
      </c>
    </row>
    <row r="9" spans="1:8" x14ac:dyDescent="0.35">
      <c r="A9" s="38" t="s">
        <v>73</v>
      </c>
      <c r="B9" s="35">
        <v>11893</v>
      </c>
      <c r="C9" s="35">
        <v>8638</v>
      </c>
      <c r="D9" s="35">
        <v>3462</v>
      </c>
      <c r="E9" s="35">
        <v>2954</v>
      </c>
      <c r="F9" s="35">
        <v>2175</v>
      </c>
      <c r="G9" s="35">
        <v>488.77537243222599</v>
      </c>
      <c r="H9" s="35">
        <v>3693.5651582290402</v>
      </c>
    </row>
    <row r="10" spans="1:8" x14ac:dyDescent="0.35">
      <c r="A10" s="38" t="s">
        <v>74</v>
      </c>
      <c r="B10" s="35">
        <v>11018</v>
      </c>
      <c r="C10" s="35">
        <v>6772</v>
      </c>
      <c r="D10" s="35">
        <v>2641</v>
      </c>
      <c r="E10" s="35">
        <v>3027</v>
      </c>
      <c r="F10" s="35">
        <v>1975</v>
      </c>
      <c r="G10" s="35">
        <v>813.94348133189897</v>
      </c>
      <c r="H10" s="35">
        <v>5866.1633739324398</v>
      </c>
    </row>
    <row r="11" spans="1:8" x14ac:dyDescent="0.35">
      <c r="A11" s="38" t="s">
        <v>75</v>
      </c>
      <c r="B11" s="35">
        <v>9193</v>
      </c>
      <c r="C11" s="35">
        <v>6346</v>
      </c>
      <c r="D11" s="35">
        <v>2488</v>
      </c>
      <c r="E11" s="35">
        <v>1682</v>
      </c>
      <c r="F11" s="35">
        <v>1241</v>
      </c>
      <c r="G11" s="35">
        <v>4715.1905180834301</v>
      </c>
      <c r="H11" s="35">
        <v>44352.852901720304</v>
      </c>
    </row>
    <row r="12" spans="1:8" x14ac:dyDescent="0.35">
      <c r="A12" s="38" t="s">
        <v>76</v>
      </c>
      <c r="B12" s="35">
        <v>4637</v>
      </c>
      <c r="C12" s="35">
        <v>3600</v>
      </c>
      <c r="D12" s="35">
        <v>1431</v>
      </c>
      <c r="E12" s="35">
        <v>1020</v>
      </c>
      <c r="F12" s="35">
        <v>746</v>
      </c>
      <c r="G12" s="35">
        <v>2948.1012491012698</v>
      </c>
      <c r="H12" s="35">
        <v>28335.755535193399</v>
      </c>
    </row>
    <row r="13" spans="1:8" x14ac:dyDescent="0.35">
      <c r="A13" s="38" t="s">
        <v>77</v>
      </c>
      <c r="B13" s="35">
        <v>9132</v>
      </c>
      <c r="C13" s="35">
        <v>6415</v>
      </c>
      <c r="D13" s="35">
        <v>2528</v>
      </c>
      <c r="E13" s="35">
        <v>2013</v>
      </c>
      <c r="F13" s="35">
        <v>1556</v>
      </c>
      <c r="G13" s="35">
        <v>1803.5223026926999</v>
      </c>
      <c r="H13" s="35">
        <v>15638.2562980356</v>
      </c>
    </row>
    <row r="14" spans="1:8" x14ac:dyDescent="0.35">
      <c r="A14" s="38" t="s">
        <v>78</v>
      </c>
      <c r="B14" s="35">
        <v>14162</v>
      </c>
      <c r="C14" s="35">
        <v>10287</v>
      </c>
      <c r="D14" s="35">
        <v>3942</v>
      </c>
      <c r="E14" s="35">
        <v>3432</v>
      </c>
      <c r="F14" s="35">
        <v>2603</v>
      </c>
      <c r="G14" s="35">
        <v>1744.3405368783499</v>
      </c>
      <c r="H14" s="35">
        <v>15683.681037012801</v>
      </c>
    </row>
    <row r="15" spans="1:8" x14ac:dyDescent="0.35">
      <c r="A15" s="38" t="s">
        <v>79</v>
      </c>
      <c r="B15" s="35">
        <v>19197</v>
      </c>
      <c r="C15" s="35">
        <v>13691</v>
      </c>
      <c r="D15" s="35">
        <v>5332</v>
      </c>
      <c r="E15" s="35">
        <v>5707</v>
      </c>
      <c r="F15" s="35">
        <v>4281</v>
      </c>
      <c r="G15" s="35">
        <v>404.11153757927502</v>
      </c>
      <c r="H15" s="35">
        <v>2488.3831451309702</v>
      </c>
    </row>
    <row r="16" spans="1:8" x14ac:dyDescent="0.35">
      <c r="A16" s="38" t="s">
        <v>80</v>
      </c>
      <c r="B16" s="35">
        <v>10745</v>
      </c>
      <c r="C16" s="35">
        <v>7947</v>
      </c>
      <c r="D16" s="35">
        <v>3116</v>
      </c>
      <c r="E16" s="35">
        <v>3546</v>
      </c>
      <c r="F16" s="35">
        <v>2537</v>
      </c>
      <c r="G16" s="35">
        <v>605.74064070033603</v>
      </c>
      <c r="H16" s="35">
        <v>4349.65456697435</v>
      </c>
    </row>
    <row r="17" spans="1:8" x14ac:dyDescent="0.35">
      <c r="A17" s="38" t="s">
        <v>81</v>
      </c>
      <c r="B17" s="35">
        <v>11404</v>
      </c>
      <c r="C17" s="35">
        <v>8313</v>
      </c>
      <c r="D17" s="35">
        <v>3218</v>
      </c>
      <c r="E17" s="35">
        <v>3241</v>
      </c>
      <c r="F17" s="35">
        <v>2324</v>
      </c>
      <c r="G17" s="35">
        <v>405.90715123825697</v>
      </c>
      <c r="H17" s="35">
        <v>2580.8520329831099</v>
      </c>
    </row>
    <row r="18" spans="1:8" x14ac:dyDescent="0.35">
      <c r="A18" s="38" t="s">
        <v>82</v>
      </c>
      <c r="B18" s="35">
        <v>11576</v>
      </c>
      <c r="C18" s="35">
        <v>8308</v>
      </c>
      <c r="D18" s="35">
        <v>3338</v>
      </c>
      <c r="E18" s="35">
        <v>2340</v>
      </c>
      <c r="F18" s="35">
        <v>1826</v>
      </c>
      <c r="G18" s="35">
        <v>544.64078693092802</v>
      </c>
      <c r="H18" s="35">
        <v>3666.5863017741799</v>
      </c>
    </row>
    <row r="19" spans="1:8" x14ac:dyDescent="0.35">
      <c r="A19" s="38" t="s">
        <v>83</v>
      </c>
      <c r="B19" s="35">
        <v>19162</v>
      </c>
      <c r="C19" s="35">
        <v>14524</v>
      </c>
      <c r="D19" s="35">
        <v>5702</v>
      </c>
      <c r="E19" s="35">
        <v>5697</v>
      </c>
      <c r="F19" s="35">
        <v>4025</v>
      </c>
      <c r="G19" s="35">
        <v>362.84812416686799</v>
      </c>
      <c r="H19" s="35">
        <v>2120.15345553924</v>
      </c>
    </row>
    <row r="20" spans="1:8" x14ac:dyDescent="0.35">
      <c r="A20" s="38" t="s">
        <v>84</v>
      </c>
      <c r="B20" s="35">
        <v>5207</v>
      </c>
      <c r="C20" s="35">
        <v>3108</v>
      </c>
      <c r="D20" s="35">
        <v>1170</v>
      </c>
      <c r="E20" s="35">
        <v>1658</v>
      </c>
      <c r="F20" s="35">
        <v>1026</v>
      </c>
      <c r="G20" s="35">
        <v>452.58148257198701</v>
      </c>
      <c r="H20" s="35">
        <v>2436.71548507135</v>
      </c>
    </row>
    <row r="21" spans="1:8" x14ac:dyDescent="0.35">
      <c r="A21" s="38" t="s">
        <v>85</v>
      </c>
      <c r="B21" s="35">
        <v>14371</v>
      </c>
      <c r="C21" s="35">
        <v>10198</v>
      </c>
      <c r="D21" s="35">
        <v>4015</v>
      </c>
      <c r="E21" s="35">
        <v>4232</v>
      </c>
      <c r="F21" s="35">
        <v>3027</v>
      </c>
      <c r="G21" s="35">
        <v>302.93555452221699</v>
      </c>
      <c r="H21" s="35">
        <v>1926.98093866152</v>
      </c>
    </row>
    <row r="22" spans="1:8" x14ac:dyDescent="0.35">
      <c r="A22" s="38" t="s">
        <v>86</v>
      </c>
      <c r="B22" s="35">
        <v>5472</v>
      </c>
      <c r="C22" s="35">
        <v>3166</v>
      </c>
      <c r="D22" s="35">
        <v>1244</v>
      </c>
      <c r="E22" s="35">
        <v>1754</v>
      </c>
      <c r="F22" s="35">
        <v>1089</v>
      </c>
      <c r="G22" s="35">
        <v>326.793530396937</v>
      </c>
      <c r="H22" s="35">
        <v>2016.3483437074999</v>
      </c>
    </row>
    <row r="23" spans="1:8" x14ac:dyDescent="0.35">
      <c r="A23" s="38" t="s">
        <v>87</v>
      </c>
      <c r="B23" s="35">
        <v>7744</v>
      </c>
      <c r="C23" s="35">
        <v>5704</v>
      </c>
      <c r="D23" s="35">
        <v>2231</v>
      </c>
      <c r="E23" s="35">
        <v>2491</v>
      </c>
      <c r="F23" s="35">
        <v>1846</v>
      </c>
      <c r="G23" s="35">
        <v>324.59231240577901</v>
      </c>
      <c r="H23" s="35">
        <v>1821.4068502843099</v>
      </c>
    </row>
    <row r="24" spans="1:8" x14ac:dyDescent="0.35">
      <c r="A24" s="38" t="s">
        <v>88</v>
      </c>
      <c r="B24" s="35">
        <v>6523</v>
      </c>
      <c r="C24" s="35">
        <v>4175</v>
      </c>
      <c r="D24" s="35">
        <v>1666</v>
      </c>
      <c r="E24" s="35">
        <v>1121</v>
      </c>
      <c r="F24" s="35">
        <v>830</v>
      </c>
      <c r="G24" s="35">
        <v>1474.92696938427</v>
      </c>
      <c r="H24" s="35">
        <v>12705.2510054616</v>
      </c>
    </row>
    <row r="25" spans="1:8" x14ac:dyDescent="0.35">
      <c r="A25" s="38" t="s">
        <v>89</v>
      </c>
      <c r="B25" s="35">
        <v>15233</v>
      </c>
      <c r="C25" s="35">
        <v>9962</v>
      </c>
      <c r="D25" s="35">
        <v>3897</v>
      </c>
      <c r="E25" s="35">
        <v>4117</v>
      </c>
      <c r="F25" s="35">
        <v>2908</v>
      </c>
      <c r="G25" s="35">
        <v>363.20196828866898</v>
      </c>
      <c r="H25" s="35">
        <v>1992.27322391498</v>
      </c>
    </row>
    <row r="26" spans="1:8" x14ac:dyDescent="0.35">
      <c r="A26" s="38" t="s">
        <v>90</v>
      </c>
      <c r="B26" s="35">
        <v>29885</v>
      </c>
      <c r="C26" s="35">
        <v>20854</v>
      </c>
      <c r="D26" s="35">
        <v>8278</v>
      </c>
      <c r="E26" s="35">
        <v>8833</v>
      </c>
      <c r="F26" s="35">
        <v>6729</v>
      </c>
      <c r="G26" s="35">
        <v>162.739204190566</v>
      </c>
      <c r="H26" s="35">
        <v>811.92980374087904</v>
      </c>
    </row>
    <row r="27" spans="1:8" x14ac:dyDescent="0.35">
      <c r="A27" s="38" t="s">
        <v>91</v>
      </c>
      <c r="B27" s="35">
        <v>245847</v>
      </c>
      <c r="C27" s="35">
        <v>174357</v>
      </c>
      <c r="D27" s="35">
        <v>68466</v>
      </c>
      <c r="E27" s="35">
        <v>66211</v>
      </c>
      <c r="F27" s="35">
        <v>48358</v>
      </c>
      <c r="G27" s="35">
        <v>25204.185906786599</v>
      </c>
      <c r="H27" s="35">
        <v>211400.434603456</v>
      </c>
    </row>
    <row r="28" spans="1:8" x14ac:dyDescent="0.35">
      <c r="A28" s="25" t="s">
        <v>92</v>
      </c>
      <c r="B28" s="25">
        <v>5113.4838545000002</v>
      </c>
      <c r="C28" s="25">
        <v>5956.4807996999998</v>
      </c>
      <c r="D28" s="25">
        <v>1464.1798759000001</v>
      </c>
      <c r="E28" s="25">
        <v>2026.8113616999999</v>
      </c>
      <c r="F28" s="25">
        <v>2570.5300468999999</v>
      </c>
      <c r="G28" s="25">
        <v>689.92470501000003</v>
      </c>
      <c r="H28" s="25">
        <v>162.34256604999999</v>
      </c>
    </row>
    <row r="29" spans="1:8" ht="15" customHeight="1" x14ac:dyDescent="0.35">
      <c r="A29" s="28" t="s">
        <v>47</v>
      </c>
      <c r="B29" s="27"/>
      <c r="C29" s="27"/>
      <c r="D29" s="27"/>
      <c r="E29" s="27"/>
      <c r="F29" s="34"/>
      <c r="G29" s="34"/>
      <c r="H29" s="34"/>
    </row>
    <row r="30" spans="1:8" ht="15" customHeight="1" x14ac:dyDescent="0.35">
      <c r="A30" s="27"/>
      <c r="B30" s="27"/>
      <c r="C30" s="27"/>
      <c r="D30" s="27"/>
      <c r="E30" s="27"/>
      <c r="F30" s="34"/>
      <c r="G30" s="34"/>
      <c r="H30" s="34"/>
    </row>
    <row r="31" spans="1:8" x14ac:dyDescent="0.35">
      <c r="B31" s="39"/>
      <c r="C31" s="39"/>
      <c r="D31" s="39"/>
      <c r="E31" s="26"/>
      <c r="F31" s="34"/>
      <c r="G31" s="34"/>
      <c r="H31" s="34"/>
    </row>
    <row r="32" spans="1:8" x14ac:dyDescent="0.35">
      <c r="E32" s="34"/>
      <c r="F32" s="34"/>
      <c r="G32" s="34"/>
      <c r="H32" s="34"/>
    </row>
    <row r="33" spans="5:8" x14ac:dyDescent="0.35">
      <c r="E33" s="34"/>
      <c r="F33" s="34"/>
      <c r="G33" s="34"/>
      <c r="H33" s="34"/>
    </row>
    <row r="34" spans="5:8" x14ac:dyDescent="0.35">
      <c r="E34" s="34"/>
      <c r="F34" s="34"/>
      <c r="G34" s="34"/>
      <c r="H34" s="34"/>
    </row>
    <row r="35" spans="5:8" x14ac:dyDescent="0.35">
      <c r="E35" s="34"/>
      <c r="F35" s="34"/>
      <c r="G35" s="34"/>
      <c r="H35" s="34"/>
    </row>
    <row r="36" spans="5:8" x14ac:dyDescent="0.35">
      <c r="E36" s="34"/>
      <c r="F36" s="34"/>
      <c r="G36" s="34"/>
      <c r="H36" s="34"/>
    </row>
    <row r="37" spans="5:8" x14ac:dyDescent="0.35">
      <c r="E37" s="34"/>
      <c r="F37" s="34"/>
      <c r="G37" s="34"/>
      <c r="H37" s="34"/>
    </row>
    <row r="38" spans="5:8" x14ac:dyDescent="0.35">
      <c r="E38" s="34"/>
      <c r="F38" s="34"/>
      <c r="G38" s="34"/>
      <c r="H38" s="34"/>
    </row>
    <row r="39" spans="5:8" x14ac:dyDescent="0.35">
      <c r="E39" s="34"/>
      <c r="F39" s="34"/>
      <c r="G39" s="34"/>
      <c r="H39" s="34"/>
    </row>
    <row r="40" spans="5:8" x14ac:dyDescent="0.35">
      <c r="E40" s="34"/>
      <c r="F40" s="34"/>
      <c r="G40" s="34"/>
      <c r="H40" s="34"/>
    </row>
    <row r="41" spans="5:8" x14ac:dyDescent="0.35">
      <c r="E41" s="34"/>
      <c r="F41" s="34"/>
      <c r="G41" s="34"/>
      <c r="H41" s="34"/>
    </row>
    <row r="42" spans="5:8" x14ac:dyDescent="0.35">
      <c r="E42" s="34"/>
      <c r="F42" s="34"/>
      <c r="G42" s="34"/>
      <c r="H42" s="34"/>
    </row>
    <row r="43" spans="5:8" x14ac:dyDescent="0.35">
      <c r="E43" s="34"/>
      <c r="F43" s="34"/>
      <c r="G43" s="34"/>
      <c r="H43" s="34"/>
    </row>
    <row r="44" spans="5:8" x14ac:dyDescent="0.35">
      <c r="E44" s="34"/>
      <c r="F44" s="34"/>
      <c r="G44" s="34"/>
      <c r="H44" s="34"/>
    </row>
    <row r="45" spans="5:8" x14ac:dyDescent="0.35">
      <c r="E45" s="34"/>
      <c r="F45" s="34"/>
      <c r="G45" s="34"/>
      <c r="H45" s="34"/>
    </row>
    <row r="46" spans="5:8" x14ac:dyDescent="0.35">
      <c r="E46" s="34"/>
      <c r="F46" s="34"/>
      <c r="G46" s="34"/>
      <c r="H46" s="34"/>
    </row>
    <row r="47" spans="5:8" x14ac:dyDescent="0.35">
      <c r="E47" s="34"/>
      <c r="F47" s="34"/>
      <c r="G47" s="34"/>
      <c r="H47" s="34"/>
    </row>
    <row r="48" spans="5:8" x14ac:dyDescent="0.35">
      <c r="E48" s="34"/>
      <c r="F48" s="34"/>
      <c r="G48" s="34"/>
      <c r="H48" s="34"/>
    </row>
    <row r="49" spans="5:8" x14ac:dyDescent="0.35">
      <c r="E49" s="34"/>
      <c r="F49" s="34"/>
      <c r="G49" s="34"/>
      <c r="H49" s="34"/>
    </row>
    <row r="50" spans="5:8" x14ac:dyDescent="0.35">
      <c r="E50" s="34"/>
      <c r="F50" s="34"/>
      <c r="G50" s="34"/>
      <c r="H50" s="34"/>
    </row>
    <row r="51" spans="5:8" x14ac:dyDescent="0.35">
      <c r="E51" s="34"/>
      <c r="F51" s="34"/>
      <c r="G51" s="34"/>
      <c r="H51" s="34"/>
    </row>
    <row r="52" spans="5:8" x14ac:dyDescent="0.35">
      <c r="E52" s="34"/>
      <c r="F52" s="34"/>
      <c r="G52" s="34"/>
      <c r="H52" s="34"/>
    </row>
    <row r="53" spans="5:8" x14ac:dyDescent="0.35">
      <c r="E53" s="34"/>
      <c r="F53" s="34"/>
      <c r="G53" s="34"/>
      <c r="H53" s="34"/>
    </row>
    <row r="54" spans="5:8" x14ac:dyDescent="0.35">
      <c r="E54" s="34"/>
      <c r="F54" s="34"/>
      <c r="G54" s="34"/>
      <c r="H54" s="34"/>
    </row>
  </sheetData>
  <hyperlinks>
    <hyperlink ref="A2" location="Contents!A1" display="Contents!A1" xr:uid="{00000000-0004-0000-03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zoomScale="90" zoomScaleNormal="90" workbookViewId="0">
      <selection activeCell="C13" sqref="C13"/>
    </sheetView>
  </sheetViews>
  <sheetFormatPr defaultColWidth="11.53515625" defaultRowHeight="15.5" x14ac:dyDescent="0.35"/>
  <cols>
    <col min="1" max="1" width="15.69140625" customWidth="1"/>
    <col min="2" max="8" width="12.69140625" customWidth="1"/>
  </cols>
  <sheetData>
    <row r="1" spans="1:8" ht="19.5" customHeight="1" x14ac:dyDescent="0.35">
      <c r="A1" s="30" t="str">
        <f>'1'!A1</f>
        <v>Local Government Settlement 2026-27</v>
      </c>
    </row>
    <row r="2" spans="1:8" x14ac:dyDescent="0.35">
      <c r="A2" s="33" t="s">
        <v>22</v>
      </c>
    </row>
    <row r="3" spans="1:8" x14ac:dyDescent="0.35">
      <c r="A3" s="32" t="s">
        <v>14</v>
      </c>
      <c r="B3" s="34"/>
      <c r="C3" s="34"/>
      <c r="D3" s="34"/>
      <c r="E3" s="34"/>
      <c r="F3" s="34"/>
      <c r="G3" s="34"/>
      <c r="H3" s="34"/>
    </row>
    <row r="4" spans="1:8" ht="80.150000000000006" customHeight="1" x14ac:dyDescent="0.35">
      <c r="A4" s="29" t="s">
        <v>23</v>
      </c>
      <c r="B4" s="31" t="str">
        <f>'2'!B4</f>
        <v>Primary school pupils and modelled nursery school pupils</v>
      </c>
      <c r="C4" s="31" t="str">
        <f>'2'!C4</f>
        <v>Secondary school pupils in year groups 7 to 11</v>
      </c>
      <c r="D4" s="31" t="str">
        <f>'2'!D4</f>
        <v>Secondary school pupils in year groups 10 and 11</v>
      </c>
      <c r="E4" s="31" t="str">
        <f>'2'!E4</f>
        <v>Primary school pupils eligible for free school meals</v>
      </c>
      <c r="F4" s="31" t="str">
        <f>'2'!F4</f>
        <v>Secondary school pupils eligible for free school meals</v>
      </c>
      <c r="G4" s="31" t="str">
        <f>'2'!G4</f>
        <v>Area per modelled primary school index</v>
      </c>
      <c r="H4" s="31" t="str">
        <f>'2'!H4</f>
        <v>Area per modelled secondary school index</v>
      </c>
    </row>
    <row r="5" spans="1:8" x14ac:dyDescent="0.35">
      <c r="A5" s="37" t="s">
        <v>24</v>
      </c>
      <c r="B5" s="40">
        <v>2.0272771276444293E-2</v>
      </c>
      <c r="C5" s="40">
        <v>2.0641557264692557E-2</v>
      </c>
      <c r="D5" s="40">
        <v>2.0287441941985802E-2</v>
      </c>
      <c r="E5" s="40">
        <v>1.7429128090498559E-2</v>
      </c>
      <c r="F5" s="40">
        <v>1.6853467885355061E-2</v>
      </c>
      <c r="G5" s="40">
        <v>4.7510137381857581E-2</v>
      </c>
      <c r="H5" s="40">
        <v>5.3349308588810838E-2</v>
      </c>
    </row>
    <row r="6" spans="1:8" x14ac:dyDescent="0.35">
      <c r="A6" s="38" t="s">
        <v>25</v>
      </c>
      <c r="B6" s="40">
        <v>3.4370970562992431E-2</v>
      </c>
      <c r="C6" s="40">
        <v>3.8002489145832978E-2</v>
      </c>
      <c r="D6" s="40">
        <v>3.8354803844243855E-2</v>
      </c>
      <c r="E6" s="40">
        <v>2.679313105073175E-2</v>
      </c>
      <c r="F6" s="40">
        <v>2.6779436701269695E-2</v>
      </c>
      <c r="G6" s="40">
        <v>0.10019377929139917</v>
      </c>
      <c r="H6" s="40">
        <v>0.11803679711770548</v>
      </c>
    </row>
    <row r="7" spans="1:8" x14ac:dyDescent="0.35">
      <c r="A7" s="38" t="s">
        <v>26</v>
      </c>
      <c r="B7" s="40">
        <v>3.1897887710649303E-2</v>
      </c>
      <c r="C7" s="40">
        <v>3.2898019580515837E-2</v>
      </c>
      <c r="D7" s="40">
        <v>3.2570911109163672E-2</v>
      </c>
      <c r="E7" s="40">
        <v>3.2638081285586984E-2</v>
      </c>
      <c r="F7" s="40">
        <v>3.5009719177798916E-2</v>
      </c>
      <c r="G7" s="40">
        <v>6.9657118173610408E-2</v>
      </c>
      <c r="H7" s="40">
        <v>5.735950945433612E-2</v>
      </c>
    </row>
    <row r="8" spans="1:8" x14ac:dyDescent="0.35">
      <c r="A8" s="38" t="s">
        <v>27</v>
      </c>
      <c r="B8" s="40">
        <v>3.2609712544794119E-2</v>
      </c>
      <c r="C8" s="40">
        <v>3.6637473689040301E-2</v>
      </c>
      <c r="D8" s="40">
        <v>3.6835801711798559E-2</v>
      </c>
      <c r="E8" s="40">
        <v>3.4087991421365031E-2</v>
      </c>
      <c r="F8" s="40">
        <v>3.7449853178377929E-2</v>
      </c>
      <c r="G8" s="40">
        <v>5.8755528077576183E-2</v>
      </c>
      <c r="H8" s="40">
        <v>4.9936996143133371E-2</v>
      </c>
    </row>
    <row r="9" spans="1:8" x14ac:dyDescent="0.35">
      <c r="A9" s="38" t="s">
        <v>28</v>
      </c>
      <c r="B9" s="40">
        <v>4.8375615728481536E-2</v>
      </c>
      <c r="C9" s="40">
        <v>4.9542031578886994E-2</v>
      </c>
      <c r="D9" s="40">
        <v>5.056524406274647E-2</v>
      </c>
      <c r="E9" s="40">
        <v>4.4614943136336863E-2</v>
      </c>
      <c r="F9" s="40">
        <v>4.49770461971132E-2</v>
      </c>
      <c r="G9" s="40">
        <v>1.9392626853328199E-2</v>
      </c>
      <c r="H9" s="40">
        <v>1.7471890089334079E-2</v>
      </c>
    </row>
    <row r="10" spans="1:8" x14ac:dyDescent="0.35">
      <c r="A10" s="38" t="s">
        <v>29</v>
      </c>
      <c r="B10" s="40">
        <v>4.4816491557757465E-2</v>
      </c>
      <c r="C10" s="40">
        <v>3.8839851568907471E-2</v>
      </c>
      <c r="D10" s="40">
        <v>3.8573890690269626E-2</v>
      </c>
      <c r="E10" s="40">
        <v>4.5717478968751418E-2</v>
      </c>
      <c r="F10" s="40">
        <v>4.0841225857148764E-2</v>
      </c>
      <c r="G10" s="40">
        <v>3.2293980227813379E-2</v>
      </c>
      <c r="H10" s="40">
        <v>2.7749060142360459E-2</v>
      </c>
    </row>
    <row r="11" spans="1:8" x14ac:dyDescent="0.35">
      <c r="A11" s="38" t="s">
        <v>30</v>
      </c>
      <c r="B11" s="40">
        <v>3.7393175430247269E-2</v>
      </c>
      <c r="C11" s="40">
        <v>3.6396588608429828E-2</v>
      </c>
      <c r="D11" s="40">
        <v>3.6339204860806822E-2</v>
      </c>
      <c r="E11" s="40">
        <v>2.5403633837277794E-2</v>
      </c>
      <c r="F11" s="40">
        <v>2.5662765209479299E-2</v>
      </c>
      <c r="G11" s="40">
        <v>0.1870796595264676</v>
      </c>
      <c r="H11" s="40">
        <v>0.20980492771889134</v>
      </c>
    </row>
    <row r="12" spans="1:8" x14ac:dyDescent="0.35">
      <c r="A12" s="38" t="s">
        <v>31</v>
      </c>
      <c r="B12" s="40">
        <v>1.8861324319597146E-2</v>
      </c>
      <c r="C12" s="40">
        <v>2.0647292623754709E-2</v>
      </c>
      <c r="D12" s="40">
        <v>2.0900885110857945E-2</v>
      </c>
      <c r="E12" s="40">
        <v>1.5405295192641706E-2</v>
      </c>
      <c r="F12" s="40">
        <v>1.5426609868067331E-2</v>
      </c>
      <c r="G12" s="40">
        <v>0.11696871543498058</v>
      </c>
      <c r="H12" s="40">
        <v>0.13403830313000767</v>
      </c>
    </row>
    <row r="13" spans="1:8" x14ac:dyDescent="0.35">
      <c r="A13" s="38" t="s">
        <v>32</v>
      </c>
      <c r="B13" s="40">
        <v>3.7145053630916788E-2</v>
      </c>
      <c r="C13" s="40">
        <v>3.6792328383718466E-2</v>
      </c>
      <c r="D13" s="40">
        <v>3.692343645020886E-2</v>
      </c>
      <c r="E13" s="40">
        <v>3.0402803159595839E-2</v>
      </c>
      <c r="F13" s="40">
        <v>3.2176682244923281E-2</v>
      </c>
      <c r="G13" s="40">
        <v>7.1556459286672494E-2</v>
      </c>
      <c r="H13" s="40">
        <v>7.3974570238560633E-2</v>
      </c>
    </row>
    <row r="14" spans="1:8" x14ac:dyDescent="0.35">
      <c r="A14" s="38" t="s">
        <v>33</v>
      </c>
      <c r="B14" s="40">
        <v>5.7604933149479148E-2</v>
      </c>
      <c r="C14" s="40">
        <v>5.8999638672379083E-2</v>
      </c>
      <c r="D14" s="40">
        <v>5.757602313557094E-2</v>
      </c>
      <c r="E14" s="40">
        <v>5.1834287354065034E-2</v>
      </c>
      <c r="F14" s="40">
        <v>5.3827701724637085E-2</v>
      </c>
      <c r="G14" s="40">
        <v>6.9208366551869488E-2</v>
      </c>
      <c r="H14" s="40">
        <v>7.4189445572485122E-2</v>
      </c>
    </row>
    <row r="15" spans="1:8" x14ac:dyDescent="0.35">
      <c r="A15" s="38" t="s">
        <v>34</v>
      </c>
      <c r="B15" s="40">
        <v>7.8085150520445637E-2</v>
      </c>
      <c r="C15" s="40">
        <v>7.8522800919951591E-2</v>
      </c>
      <c r="D15" s="40">
        <v>7.7878070867291788E-2</v>
      </c>
      <c r="E15" s="40">
        <v>8.6194136925888454E-2</v>
      </c>
      <c r="F15" s="40">
        <v>8.8527234376938671E-2</v>
      </c>
      <c r="G15" s="40">
        <v>1.6033508841500094E-2</v>
      </c>
      <c r="H15" s="40">
        <v>1.1770946213041937E-2</v>
      </c>
    </row>
    <row r="16" spans="1:8" x14ac:dyDescent="0.35">
      <c r="A16" s="38" t="s">
        <v>35</v>
      </c>
      <c r="B16" s="40">
        <v>4.3706044816491554E-2</v>
      </c>
      <c r="C16" s="40">
        <v>4.5578898466938522E-2</v>
      </c>
      <c r="D16" s="40">
        <v>4.5511640814418837E-2</v>
      </c>
      <c r="E16" s="40">
        <v>5.3556055640301463E-2</v>
      </c>
      <c r="F16" s="40">
        <v>5.2462881012448823E-2</v>
      </c>
      <c r="G16" s="40">
        <v>2.4033334896852648E-2</v>
      </c>
      <c r="H16" s="40">
        <v>2.0575428688845473E-2</v>
      </c>
    </row>
    <row r="17" spans="1:8" x14ac:dyDescent="0.35">
      <c r="A17" s="38" t="s">
        <v>36</v>
      </c>
      <c r="B17" s="40">
        <v>4.6386573763356885E-2</v>
      </c>
      <c r="C17" s="40">
        <v>4.7678039883686921E-2</v>
      </c>
      <c r="D17" s="40">
        <v>4.7001431367394035E-2</v>
      </c>
      <c r="E17" s="40">
        <v>4.8949570313089968E-2</v>
      </c>
      <c r="F17" s="40">
        <v>4.8058232350386698E-2</v>
      </c>
      <c r="G17" s="40">
        <v>1.6104751517840552E-2</v>
      </c>
      <c r="H17" s="40">
        <v>1.2208357271470424E-2</v>
      </c>
    </row>
    <row r="18" spans="1:8" x14ac:dyDescent="0.35">
      <c r="A18" s="38" t="s">
        <v>37</v>
      </c>
      <c r="B18" s="40">
        <v>4.7086195886059216E-2</v>
      </c>
      <c r="C18" s="40">
        <v>4.7649363088376147E-2</v>
      </c>
      <c r="D18" s="40">
        <v>4.8754126135600151E-2</v>
      </c>
      <c r="E18" s="40">
        <v>3.53415595595898E-2</v>
      </c>
      <c r="F18" s="40">
        <v>3.7760039703875266E-2</v>
      </c>
      <c r="G18" s="40">
        <v>2.160914020175813E-2</v>
      </c>
      <c r="H18" s="40">
        <v>1.7344270406311823E-2</v>
      </c>
    </row>
    <row r="19" spans="1:8" x14ac:dyDescent="0.35">
      <c r="A19" s="38" t="s">
        <v>38</v>
      </c>
      <c r="B19" s="40">
        <v>7.7942785553616681E-2</v>
      </c>
      <c r="C19" s="40">
        <v>8.3300355018725944E-2</v>
      </c>
      <c r="D19" s="40">
        <v>8.328221306926066E-2</v>
      </c>
      <c r="E19" s="40">
        <v>8.6043104620078234E-2</v>
      </c>
      <c r="F19" s="40">
        <v>8.3233384341784192E-2</v>
      </c>
      <c r="G19" s="40">
        <v>1.439634374658242E-2</v>
      </c>
      <c r="H19" s="40">
        <v>1.002908749698748E-2</v>
      </c>
    </row>
    <row r="20" spans="1:8" x14ac:dyDescent="0.35">
      <c r="A20" s="38" t="s">
        <v>39</v>
      </c>
      <c r="B20" s="40">
        <v>2.1179839493668827E-2</v>
      </c>
      <c r="C20" s="40">
        <v>1.7825495965174899E-2</v>
      </c>
      <c r="D20" s="40">
        <v>1.7088773990009638E-2</v>
      </c>
      <c r="E20" s="40">
        <v>2.5041156303333284E-2</v>
      </c>
      <c r="F20" s="40">
        <v>2.1216758344017535E-2</v>
      </c>
      <c r="G20" s="40">
        <v>1.7956599917401925E-2</v>
      </c>
      <c r="H20" s="40">
        <v>1.1526539619666015E-2</v>
      </c>
    </row>
    <row r="21" spans="1:8" x14ac:dyDescent="0.35">
      <c r="A21" s="38" t="s">
        <v>40</v>
      </c>
      <c r="B21" s="40">
        <v>5.8455055379972094E-2</v>
      </c>
      <c r="C21" s="40">
        <v>5.848919171584737E-2</v>
      </c>
      <c r="D21" s="40">
        <v>5.864224578622966E-2</v>
      </c>
      <c r="E21" s="40">
        <v>6.3916871818882059E-2</v>
      </c>
      <c r="F21" s="40">
        <v>6.2595640845361677E-2</v>
      </c>
      <c r="G21" s="40">
        <v>1.2019255676123509E-2</v>
      </c>
      <c r="H21" s="40">
        <v>9.1153120960992453E-3</v>
      </c>
    </row>
    <row r="22" spans="1:8" x14ac:dyDescent="0.35">
      <c r="A22" s="38" t="s">
        <v>41</v>
      </c>
      <c r="B22" s="40">
        <v>2.2257745671088115E-2</v>
      </c>
      <c r="C22" s="40">
        <v>1.8158146790779837E-2</v>
      </c>
      <c r="D22" s="40">
        <v>1.8169602430403411E-2</v>
      </c>
      <c r="E22" s="40">
        <v>2.6491066439111324E-2</v>
      </c>
      <c r="F22" s="40">
        <v>2.251954175110633E-2</v>
      </c>
      <c r="G22" s="40">
        <v>1.2965843515260813E-2</v>
      </c>
      <c r="H22" s="40">
        <v>9.5380520266656835E-3</v>
      </c>
    </row>
    <row r="23" spans="1:8" x14ac:dyDescent="0.35">
      <c r="A23" s="38" t="s">
        <v>42</v>
      </c>
      <c r="B23" s="40">
        <v>3.1499265803528208E-2</v>
      </c>
      <c r="C23" s="40">
        <v>3.2714488090526905E-2</v>
      </c>
      <c r="D23" s="40">
        <v>3.2585516898898721E-2</v>
      </c>
      <c r="E23" s="40">
        <v>3.7622147377324007E-2</v>
      </c>
      <c r="F23" s="40">
        <v>3.8173621737871706E-2</v>
      </c>
      <c r="G23" s="40">
        <v>1.2878508102036248E-2</v>
      </c>
      <c r="H23" s="40">
        <v>8.6159087312232679E-3</v>
      </c>
    </row>
    <row r="24" spans="1:8" x14ac:dyDescent="0.35">
      <c r="A24" s="38" t="s">
        <v>43</v>
      </c>
      <c r="B24" s="40">
        <v>2.6532762246437826E-2</v>
      </c>
      <c r="C24" s="40">
        <v>2.394512408449331E-2</v>
      </c>
      <c r="D24" s="40">
        <v>2.4333245698594921E-2</v>
      </c>
      <c r="E24" s="40">
        <v>1.6930721481324854E-2</v>
      </c>
      <c r="F24" s="40">
        <v>1.7163654410852394E-2</v>
      </c>
      <c r="G24" s="40">
        <v>5.8519127530602927E-2</v>
      </c>
      <c r="H24" s="40">
        <v>6.0100401540299823E-2</v>
      </c>
    </row>
    <row r="25" spans="1:8" x14ac:dyDescent="0.35">
      <c r="A25" s="38" t="s">
        <v>44</v>
      </c>
      <c r="B25" s="40">
        <v>6.196130113444541E-2</v>
      </c>
      <c r="C25" s="40">
        <v>5.713564697717901E-2</v>
      </c>
      <c r="D25" s="40">
        <v>5.691876259749365E-2</v>
      </c>
      <c r="E25" s="40">
        <v>6.2180000302064609E-2</v>
      </c>
      <c r="F25" s="40">
        <v>6.013482774308284E-2</v>
      </c>
      <c r="G25" s="40">
        <v>1.4410382847988417E-2</v>
      </c>
      <c r="H25" s="40">
        <v>9.4241680612061045E-3</v>
      </c>
    </row>
    <row r="26" spans="1:8" x14ac:dyDescent="0.35">
      <c r="A26" s="38" t="s">
        <v>45</v>
      </c>
      <c r="B26" s="40">
        <v>0.12155934381953003</v>
      </c>
      <c r="C26" s="40">
        <v>0.11960517788216131</v>
      </c>
      <c r="D26" s="40">
        <v>0.12090672742675196</v>
      </c>
      <c r="E26" s="40">
        <v>0.13340683572216097</v>
      </c>
      <c r="F26" s="40">
        <v>0.13914967533810332</v>
      </c>
      <c r="G26" s="40">
        <v>6.4568324004762269E-3</v>
      </c>
      <c r="H26" s="40">
        <v>3.8407196525583943E-3</v>
      </c>
    </row>
    <row r="27" spans="1:8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</row>
    <row r="28" spans="1:8" ht="15" customHeight="1" x14ac:dyDescent="0.35">
      <c r="A28" s="27"/>
      <c r="B28" s="27"/>
      <c r="C28" s="27"/>
      <c r="D28" s="27"/>
      <c r="E28" s="27"/>
      <c r="F28" s="34"/>
      <c r="G28" s="34"/>
      <c r="H28" s="34"/>
    </row>
    <row r="29" spans="1:8" x14ac:dyDescent="0.35">
      <c r="B29" s="39"/>
      <c r="C29" s="39"/>
      <c r="D29" s="39"/>
      <c r="E29" s="26"/>
      <c r="F29" s="34"/>
      <c r="G29" s="34"/>
      <c r="H29" s="34"/>
    </row>
    <row r="30" spans="1:8" x14ac:dyDescent="0.35">
      <c r="E30" s="34"/>
      <c r="F30" s="34"/>
      <c r="G30" s="34"/>
      <c r="H30" s="34"/>
    </row>
    <row r="31" spans="1:8" x14ac:dyDescent="0.35">
      <c r="E31" s="34"/>
      <c r="F31" s="34"/>
      <c r="G31" s="34"/>
      <c r="H31" s="34"/>
    </row>
    <row r="32" spans="1:8" x14ac:dyDescent="0.35">
      <c r="E32" s="34"/>
      <c r="F32" s="34"/>
      <c r="G32" s="34"/>
      <c r="H32" s="34"/>
    </row>
    <row r="33" spans="5:8" x14ac:dyDescent="0.35">
      <c r="E33" s="34"/>
      <c r="F33" s="34"/>
      <c r="G33" s="34"/>
      <c r="H33" s="34"/>
    </row>
    <row r="34" spans="5:8" x14ac:dyDescent="0.35">
      <c r="E34" s="34"/>
      <c r="F34" s="34"/>
      <c r="G34" s="34"/>
      <c r="H34" s="34"/>
    </row>
    <row r="35" spans="5:8" x14ac:dyDescent="0.35">
      <c r="E35" s="34"/>
      <c r="F35" s="34"/>
      <c r="G35" s="34"/>
      <c r="H35" s="34"/>
    </row>
    <row r="36" spans="5:8" x14ac:dyDescent="0.35">
      <c r="E36" s="34"/>
      <c r="F36" s="34"/>
      <c r="G36" s="34"/>
      <c r="H36" s="34"/>
    </row>
    <row r="37" spans="5:8" x14ac:dyDescent="0.35">
      <c r="E37" s="34"/>
      <c r="F37" s="34"/>
      <c r="G37" s="34"/>
      <c r="H37" s="34"/>
    </row>
    <row r="38" spans="5:8" x14ac:dyDescent="0.35">
      <c r="E38" s="34"/>
      <c r="F38" s="34"/>
      <c r="G38" s="34"/>
      <c r="H38" s="34"/>
    </row>
    <row r="39" spans="5:8" x14ac:dyDescent="0.35">
      <c r="E39" s="34"/>
      <c r="F39" s="34"/>
      <c r="G39" s="34"/>
      <c r="H39" s="34"/>
    </row>
    <row r="40" spans="5:8" x14ac:dyDescent="0.35">
      <c r="E40" s="34"/>
      <c r="F40" s="34"/>
      <c r="G40" s="34"/>
      <c r="H40" s="34"/>
    </row>
    <row r="41" spans="5:8" x14ac:dyDescent="0.35">
      <c r="E41" s="34"/>
      <c r="F41" s="34"/>
      <c r="G41" s="34"/>
      <c r="H41" s="34"/>
    </row>
    <row r="42" spans="5:8" x14ac:dyDescent="0.35">
      <c r="E42" s="34"/>
      <c r="F42" s="34"/>
      <c r="G42" s="34"/>
      <c r="H42" s="34"/>
    </row>
    <row r="43" spans="5:8" x14ac:dyDescent="0.35">
      <c r="E43" s="34"/>
      <c r="F43" s="34"/>
      <c r="G43" s="34"/>
      <c r="H43" s="34"/>
    </row>
    <row r="44" spans="5:8" x14ac:dyDescent="0.35">
      <c r="E44" s="34"/>
      <c r="F44" s="34"/>
      <c r="G44" s="34"/>
      <c r="H44" s="34"/>
    </row>
    <row r="45" spans="5:8" x14ac:dyDescent="0.35">
      <c r="E45" s="34"/>
      <c r="F45" s="34"/>
      <c r="G45" s="34"/>
      <c r="H45" s="34"/>
    </row>
    <row r="46" spans="5:8" x14ac:dyDescent="0.35">
      <c r="E46" s="34"/>
      <c r="F46" s="34"/>
      <c r="G46" s="34"/>
      <c r="H46" s="34"/>
    </row>
    <row r="47" spans="5:8" x14ac:dyDescent="0.35">
      <c r="E47" s="34"/>
      <c r="F47" s="34"/>
      <c r="G47" s="34"/>
      <c r="H47" s="34"/>
    </row>
    <row r="48" spans="5:8" x14ac:dyDescent="0.35">
      <c r="E48" s="34"/>
      <c r="F48" s="34"/>
      <c r="G48" s="34"/>
      <c r="H48" s="34"/>
    </row>
    <row r="49" spans="5:8" x14ac:dyDescent="0.35">
      <c r="E49" s="34"/>
      <c r="F49" s="34"/>
      <c r="G49" s="34"/>
      <c r="H49" s="34"/>
    </row>
    <row r="50" spans="5:8" x14ac:dyDescent="0.35">
      <c r="E50" s="34"/>
      <c r="F50" s="34"/>
      <c r="G50" s="34"/>
      <c r="H50" s="34"/>
    </row>
    <row r="51" spans="5:8" x14ac:dyDescent="0.35">
      <c r="E51" s="34"/>
      <c r="F51" s="34"/>
      <c r="G51" s="34"/>
      <c r="H51" s="34"/>
    </row>
    <row r="52" spans="5:8" x14ac:dyDescent="0.35">
      <c r="E52" s="34"/>
      <c r="F52" s="34"/>
      <c r="G52" s="34"/>
      <c r="H52" s="34"/>
    </row>
  </sheetData>
  <hyperlinks>
    <hyperlink ref="A2" location="Contents!A1" display="Contents!A1" xr:uid="{00000000-0004-0000-04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4"/>
  <sheetViews>
    <sheetView zoomScale="90" zoomScaleNormal="90" workbookViewId="0">
      <selection activeCell="A2" sqref="A2"/>
    </sheetView>
  </sheetViews>
  <sheetFormatPr defaultColWidth="11.53515625" defaultRowHeight="15.5" x14ac:dyDescent="0.35"/>
  <cols>
    <col min="1" max="10" width="14.765625" customWidth="1"/>
    <col min="11" max="11" width="9.07421875" customWidth="1"/>
  </cols>
  <sheetData>
    <row r="1" spans="1:10" ht="19.5" customHeight="1" x14ac:dyDescent="0.35">
      <c r="A1" s="30" t="str">
        <f>'1'!A1</f>
        <v>Local Government Settlement 2026-27</v>
      </c>
    </row>
    <row r="2" spans="1:10" x14ac:dyDescent="0.35">
      <c r="A2" s="33" t="s">
        <v>22</v>
      </c>
    </row>
    <row r="3" spans="1:10" x14ac:dyDescent="0.35">
      <c r="A3" s="32" t="s">
        <v>15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80.150000000000006" customHeight="1" x14ac:dyDescent="0.35">
      <c r="A4" s="29" t="s">
        <v>54</v>
      </c>
      <c r="B4" s="31" t="s">
        <v>100</v>
      </c>
      <c r="C4" s="31" t="s">
        <v>101</v>
      </c>
      <c r="D4" s="31" t="s">
        <v>102</v>
      </c>
      <c r="E4" s="31" t="s">
        <v>103</v>
      </c>
      <c r="F4" s="31" t="s">
        <v>104</v>
      </c>
      <c r="G4" s="31" t="s">
        <v>105</v>
      </c>
      <c r="H4" s="31" t="s">
        <v>106</v>
      </c>
      <c r="I4" s="31" t="s">
        <v>107</v>
      </c>
      <c r="J4" s="31" t="s">
        <v>108</v>
      </c>
    </row>
    <row r="5" spans="1:10" x14ac:dyDescent="0.35">
      <c r="A5" s="37" t="s">
        <v>69</v>
      </c>
      <c r="B5" s="35">
        <v>4642</v>
      </c>
      <c r="C5" s="35">
        <v>3081</v>
      </c>
      <c r="D5" s="35">
        <v>3215</v>
      </c>
      <c r="E5" s="35">
        <v>1089</v>
      </c>
      <c r="F5" s="35">
        <v>4136</v>
      </c>
      <c r="G5" s="35">
        <v>6727</v>
      </c>
      <c r="H5" s="35">
        <v>22846</v>
      </c>
      <c r="I5" s="35">
        <v>273</v>
      </c>
      <c r="J5" s="35">
        <v>541</v>
      </c>
    </row>
    <row r="6" spans="1:10" x14ac:dyDescent="0.35">
      <c r="A6" s="38" t="s">
        <v>70</v>
      </c>
      <c r="B6" s="35">
        <v>7713</v>
      </c>
      <c r="C6" s="35">
        <v>4890</v>
      </c>
      <c r="D6" s="35">
        <v>6290</v>
      </c>
      <c r="E6" s="35">
        <v>2050</v>
      </c>
      <c r="F6" s="35">
        <v>7745</v>
      </c>
      <c r="G6" s="35">
        <v>11558</v>
      </c>
      <c r="H6" s="35">
        <v>40544</v>
      </c>
      <c r="I6" s="35">
        <v>844</v>
      </c>
      <c r="J6" s="35">
        <v>1561</v>
      </c>
    </row>
    <row r="7" spans="1:10" x14ac:dyDescent="0.35">
      <c r="A7" s="38" t="s">
        <v>71</v>
      </c>
      <c r="B7" s="35">
        <v>6854</v>
      </c>
      <c r="C7" s="35">
        <v>4611</v>
      </c>
      <c r="D7" s="35">
        <v>4075</v>
      </c>
      <c r="E7" s="35">
        <v>1640</v>
      </c>
      <c r="F7" s="35">
        <v>8417</v>
      </c>
      <c r="G7" s="35">
        <v>13134</v>
      </c>
      <c r="H7" s="35">
        <v>38694</v>
      </c>
      <c r="I7" s="35">
        <v>651</v>
      </c>
      <c r="J7" s="35">
        <v>9927</v>
      </c>
    </row>
    <row r="8" spans="1:10" x14ac:dyDescent="0.35">
      <c r="A8" s="38" t="s">
        <v>72</v>
      </c>
      <c r="B8" s="35">
        <v>6121</v>
      </c>
      <c r="C8" s="35">
        <v>3971</v>
      </c>
      <c r="D8" s="35">
        <v>3752</v>
      </c>
      <c r="E8" s="35">
        <v>1883</v>
      </c>
      <c r="F8" s="35">
        <v>6587</v>
      </c>
      <c r="G8" s="35">
        <v>10560</v>
      </c>
      <c r="H8" s="35">
        <v>31816</v>
      </c>
      <c r="I8" s="35">
        <v>609</v>
      </c>
      <c r="J8" s="35">
        <v>8356</v>
      </c>
    </row>
    <row r="9" spans="1:10" x14ac:dyDescent="0.35">
      <c r="A9" s="38" t="s">
        <v>73</v>
      </c>
      <c r="B9" s="35">
        <v>10071</v>
      </c>
      <c r="C9" s="35">
        <v>5992</v>
      </c>
      <c r="D9" s="35">
        <v>6667</v>
      </c>
      <c r="E9" s="35">
        <v>2626</v>
      </c>
      <c r="F9" s="35">
        <v>7418</v>
      </c>
      <c r="G9" s="35">
        <v>12231</v>
      </c>
      <c r="H9" s="35">
        <v>48409</v>
      </c>
      <c r="I9" s="35">
        <v>681</v>
      </c>
      <c r="J9" s="35">
        <v>6296</v>
      </c>
    </row>
    <row r="10" spans="1:10" x14ac:dyDescent="0.35">
      <c r="A10" s="38" t="s">
        <v>74</v>
      </c>
      <c r="B10" s="35">
        <v>9360</v>
      </c>
      <c r="C10" s="35">
        <v>4824</v>
      </c>
      <c r="D10" s="35">
        <v>8422</v>
      </c>
      <c r="E10" s="35">
        <v>2665</v>
      </c>
      <c r="F10" s="35">
        <v>7262</v>
      </c>
      <c r="G10" s="35">
        <v>12071</v>
      </c>
      <c r="H10" s="35">
        <v>42057</v>
      </c>
      <c r="I10" s="35">
        <v>872</v>
      </c>
      <c r="J10" s="35">
        <v>11534</v>
      </c>
    </row>
    <row r="11" spans="1:10" x14ac:dyDescent="0.35">
      <c r="A11" s="38" t="s">
        <v>75</v>
      </c>
      <c r="B11" s="35">
        <v>6854</v>
      </c>
      <c r="C11" s="35">
        <v>4275</v>
      </c>
      <c r="D11" s="35">
        <v>5069</v>
      </c>
      <c r="E11" s="35">
        <v>1633</v>
      </c>
      <c r="F11" s="35">
        <v>8303</v>
      </c>
      <c r="G11" s="35">
        <v>12786</v>
      </c>
      <c r="H11" s="35">
        <v>43317</v>
      </c>
      <c r="I11" s="35">
        <v>596</v>
      </c>
      <c r="J11" s="35">
        <v>1902</v>
      </c>
    </row>
    <row r="12" spans="1:10" x14ac:dyDescent="0.35">
      <c r="A12" s="38" t="s">
        <v>76</v>
      </c>
      <c r="B12" s="35">
        <v>3422</v>
      </c>
      <c r="C12" s="35">
        <v>2421</v>
      </c>
      <c r="D12" s="35">
        <v>2319</v>
      </c>
      <c r="E12" s="35">
        <v>1189</v>
      </c>
      <c r="F12" s="35">
        <v>4643</v>
      </c>
      <c r="G12" s="35">
        <v>6930</v>
      </c>
      <c r="H12" s="35">
        <v>25162</v>
      </c>
      <c r="I12" s="35">
        <v>677</v>
      </c>
      <c r="J12" s="35">
        <v>856</v>
      </c>
    </row>
    <row r="13" spans="1:10" x14ac:dyDescent="0.35">
      <c r="A13" s="38" t="s">
        <v>77</v>
      </c>
      <c r="B13" s="35">
        <v>7808</v>
      </c>
      <c r="C13" s="35">
        <v>5749</v>
      </c>
      <c r="D13" s="35">
        <v>6483</v>
      </c>
      <c r="E13" s="35">
        <v>2072</v>
      </c>
      <c r="F13" s="35">
        <v>6916</v>
      </c>
      <c r="G13" s="35">
        <v>11520</v>
      </c>
      <c r="H13" s="35">
        <v>38100</v>
      </c>
      <c r="I13" s="35">
        <v>560</v>
      </c>
      <c r="J13" s="35">
        <v>3084</v>
      </c>
    </row>
    <row r="14" spans="1:10" x14ac:dyDescent="0.35">
      <c r="A14" s="38" t="s">
        <v>78</v>
      </c>
      <c r="B14" s="35">
        <v>11339</v>
      </c>
      <c r="C14" s="35">
        <v>7807</v>
      </c>
      <c r="D14" s="35">
        <v>7206</v>
      </c>
      <c r="E14" s="35">
        <v>2557</v>
      </c>
      <c r="F14" s="35">
        <v>11492</v>
      </c>
      <c r="G14" s="35">
        <v>20452</v>
      </c>
      <c r="H14" s="35">
        <v>56970</v>
      </c>
      <c r="I14" s="35">
        <v>984</v>
      </c>
      <c r="J14" s="35">
        <v>8978</v>
      </c>
    </row>
    <row r="15" spans="1:10" x14ac:dyDescent="0.35">
      <c r="A15" s="38" t="s">
        <v>79</v>
      </c>
      <c r="B15" s="35">
        <v>14347</v>
      </c>
      <c r="C15" s="35">
        <v>11262</v>
      </c>
      <c r="D15" s="35">
        <v>10749</v>
      </c>
      <c r="E15" s="35">
        <v>4337</v>
      </c>
      <c r="F15" s="35">
        <v>13713</v>
      </c>
      <c r="G15" s="35">
        <v>24912</v>
      </c>
      <c r="H15" s="35">
        <v>73343</v>
      </c>
      <c r="I15" s="35">
        <v>2938</v>
      </c>
      <c r="J15" s="35">
        <v>34952</v>
      </c>
    </row>
    <row r="16" spans="1:10" x14ac:dyDescent="0.35">
      <c r="A16" s="38" t="s">
        <v>80</v>
      </c>
      <c r="B16" s="35">
        <v>10954</v>
      </c>
      <c r="C16" s="35">
        <v>7104</v>
      </c>
      <c r="D16" s="35">
        <v>7128</v>
      </c>
      <c r="E16" s="35">
        <v>2014</v>
      </c>
      <c r="F16" s="35">
        <v>8710</v>
      </c>
      <c r="G16" s="35">
        <v>16743</v>
      </c>
      <c r="H16" s="35">
        <v>43538</v>
      </c>
      <c r="I16" s="35">
        <v>844</v>
      </c>
      <c r="J16" s="35">
        <v>10618</v>
      </c>
    </row>
    <row r="17" spans="1:10" x14ac:dyDescent="0.35">
      <c r="A17" s="38" t="s">
        <v>81</v>
      </c>
      <c r="B17" s="35">
        <v>9667</v>
      </c>
      <c r="C17" s="35">
        <v>6146</v>
      </c>
      <c r="D17" s="35">
        <v>5164</v>
      </c>
      <c r="E17" s="35">
        <v>2078</v>
      </c>
      <c r="F17" s="35">
        <v>6989</v>
      </c>
      <c r="G17" s="35">
        <v>13673</v>
      </c>
      <c r="H17" s="35">
        <v>41325</v>
      </c>
      <c r="I17" s="35">
        <v>1102</v>
      </c>
      <c r="J17" s="35">
        <v>10173</v>
      </c>
    </row>
    <row r="18" spans="1:10" x14ac:dyDescent="0.35">
      <c r="A18" s="38" t="s">
        <v>82</v>
      </c>
      <c r="B18" s="35">
        <v>6675</v>
      </c>
      <c r="C18" s="35">
        <v>6133</v>
      </c>
      <c r="D18" s="35">
        <v>4868</v>
      </c>
      <c r="E18" s="35">
        <v>1874</v>
      </c>
      <c r="F18" s="35">
        <v>6140</v>
      </c>
      <c r="G18" s="35">
        <v>11100</v>
      </c>
      <c r="H18" s="35">
        <v>38580</v>
      </c>
      <c r="I18" s="35">
        <v>1468</v>
      </c>
      <c r="J18" s="35">
        <v>17174</v>
      </c>
    </row>
    <row r="19" spans="1:10" x14ac:dyDescent="0.35">
      <c r="A19" s="38" t="s">
        <v>83</v>
      </c>
      <c r="B19" s="35">
        <v>18838</v>
      </c>
      <c r="C19" s="35">
        <v>11647</v>
      </c>
      <c r="D19" s="35">
        <v>9274</v>
      </c>
      <c r="E19" s="35">
        <v>5577</v>
      </c>
      <c r="F19" s="35">
        <v>13088</v>
      </c>
      <c r="G19" s="35">
        <v>25707</v>
      </c>
      <c r="H19" s="35">
        <v>72697</v>
      </c>
      <c r="I19" s="35">
        <v>1699</v>
      </c>
      <c r="J19" s="35">
        <v>17244</v>
      </c>
    </row>
    <row r="20" spans="1:10" x14ac:dyDescent="0.35">
      <c r="A20" s="38" t="s">
        <v>84</v>
      </c>
      <c r="B20" s="35">
        <v>5374</v>
      </c>
      <c r="C20" s="35">
        <v>3604</v>
      </c>
      <c r="D20" s="35">
        <v>3761</v>
      </c>
      <c r="E20" s="35">
        <v>1651</v>
      </c>
      <c r="F20" s="35">
        <v>3278</v>
      </c>
      <c r="G20" s="35">
        <v>6293</v>
      </c>
      <c r="H20" s="35">
        <v>17751</v>
      </c>
      <c r="I20" s="35">
        <v>371</v>
      </c>
      <c r="J20" s="35">
        <v>8178</v>
      </c>
    </row>
    <row r="21" spans="1:10" x14ac:dyDescent="0.35">
      <c r="A21" s="38" t="s">
        <v>85</v>
      </c>
      <c r="B21" s="35">
        <v>15010</v>
      </c>
      <c r="C21" s="35">
        <v>9001</v>
      </c>
      <c r="D21" s="35">
        <v>10425</v>
      </c>
      <c r="E21" s="35">
        <v>3826</v>
      </c>
      <c r="F21" s="35">
        <v>8960</v>
      </c>
      <c r="G21" s="35">
        <v>17321</v>
      </c>
      <c r="H21" s="35">
        <v>53656</v>
      </c>
      <c r="I21" s="35">
        <v>970</v>
      </c>
      <c r="J21" s="35">
        <v>20890</v>
      </c>
    </row>
    <row r="22" spans="1:10" x14ac:dyDescent="0.35">
      <c r="A22" s="38" t="s">
        <v>86</v>
      </c>
      <c r="B22" s="35">
        <v>7204</v>
      </c>
      <c r="C22" s="35">
        <v>4328</v>
      </c>
      <c r="D22" s="35">
        <v>5115</v>
      </c>
      <c r="E22" s="35">
        <v>1643</v>
      </c>
      <c r="F22" s="35">
        <v>4513</v>
      </c>
      <c r="G22" s="35">
        <v>7922</v>
      </c>
      <c r="H22" s="35">
        <v>22921</v>
      </c>
      <c r="I22" s="35">
        <v>330</v>
      </c>
      <c r="J22" s="35">
        <v>2435</v>
      </c>
    </row>
    <row r="23" spans="1:10" x14ac:dyDescent="0.35">
      <c r="A23" s="38" t="s">
        <v>87</v>
      </c>
      <c r="B23" s="35">
        <v>7702</v>
      </c>
      <c r="C23" s="35">
        <v>4429</v>
      </c>
      <c r="D23" s="35">
        <v>6767</v>
      </c>
      <c r="E23" s="35">
        <v>1908</v>
      </c>
      <c r="F23" s="35">
        <v>5182</v>
      </c>
      <c r="G23" s="35">
        <v>9521</v>
      </c>
      <c r="H23" s="35">
        <v>28976</v>
      </c>
      <c r="I23" s="35">
        <v>463</v>
      </c>
      <c r="J23" s="35">
        <v>11216</v>
      </c>
    </row>
    <row r="24" spans="1:10" x14ac:dyDescent="0.35">
      <c r="A24" s="38" t="s">
        <v>88</v>
      </c>
      <c r="B24" s="35">
        <v>4291</v>
      </c>
      <c r="C24" s="35">
        <v>2875</v>
      </c>
      <c r="D24" s="35">
        <v>3093</v>
      </c>
      <c r="E24" s="35">
        <v>960</v>
      </c>
      <c r="F24" s="35">
        <v>4874</v>
      </c>
      <c r="G24" s="35">
        <v>7863</v>
      </c>
      <c r="H24" s="35">
        <v>28224</v>
      </c>
      <c r="I24" s="35">
        <v>565</v>
      </c>
      <c r="J24" s="35">
        <v>3740</v>
      </c>
    </row>
    <row r="25" spans="1:10" x14ac:dyDescent="0.35">
      <c r="A25" s="38" t="s">
        <v>89</v>
      </c>
      <c r="B25" s="35">
        <v>11608</v>
      </c>
      <c r="C25" s="35">
        <v>8759</v>
      </c>
      <c r="D25" s="35">
        <v>9327</v>
      </c>
      <c r="E25" s="35">
        <v>3267</v>
      </c>
      <c r="F25" s="35">
        <v>7446</v>
      </c>
      <c r="G25" s="35">
        <v>12976</v>
      </c>
      <c r="H25" s="35">
        <v>44963</v>
      </c>
      <c r="I25" s="35">
        <v>3501</v>
      </c>
      <c r="J25" s="35">
        <v>30482</v>
      </c>
    </row>
    <row r="26" spans="1:10" x14ac:dyDescent="0.35">
      <c r="A26" s="38" t="s">
        <v>90</v>
      </c>
      <c r="B26" s="35">
        <v>19726</v>
      </c>
      <c r="C26" s="35">
        <v>18193</v>
      </c>
      <c r="D26" s="35">
        <v>17399</v>
      </c>
      <c r="E26" s="35">
        <v>7525</v>
      </c>
      <c r="F26" s="35">
        <v>15298</v>
      </c>
      <c r="G26" s="35">
        <v>24925</v>
      </c>
      <c r="H26" s="35">
        <v>100385</v>
      </c>
      <c r="I26" s="35">
        <v>15387</v>
      </c>
      <c r="J26" s="35">
        <v>65880</v>
      </c>
    </row>
    <row r="27" spans="1:10" x14ac:dyDescent="0.35">
      <c r="A27" s="38" t="s">
        <v>91</v>
      </c>
      <c r="B27" s="35">
        <v>205580</v>
      </c>
      <c r="C27" s="35">
        <v>141102</v>
      </c>
      <c r="D27" s="35">
        <v>146568</v>
      </c>
      <c r="E27" s="35">
        <v>56064</v>
      </c>
      <c r="F27" s="35">
        <v>171110</v>
      </c>
      <c r="G27" s="35">
        <v>296925</v>
      </c>
      <c r="H27" s="35">
        <v>954274</v>
      </c>
      <c r="I27" s="35">
        <v>36385</v>
      </c>
      <c r="J27" s="35">
        <v>286017</v>
      </c>
    </row>
    <row r="28" spans="1:10" x14ac:dyDescent="0.35">
      <c r="A28" s="25" t="s">
        <v>92</v>
      </c>
      <c r="B28" s="25">
        <v>76.686297424000003</v>
      </c>
      <c r="C28" s="25">
        <v>111.72888424</v>
      </c>
      <c r="D28" s="25">
        <v>864.01550842999995</v>
      </c>
      <c r="E28" s="25">
        <v>1659.8713252</v>
      </c>
      <c r="F28" s="25">
        <v>1899.8402821</v>
      </c>
      <c r="G28" s="25">
        <v>1156.2535195999999</v>
      </c>
      <c r="H28" s="25">
        <v>163.28872121000001</v>
      </c>
      <c r="I28" s="25">
        <v>354.60969074000002</v>
      </c>
      <c r="J28" s="25">
        <v>181.12928846</v>
      </c>
    </row>
    <row r="29" spans="1:10" ht="15" customHeight="1" x14ac:dyDescent="0.35">
      <c r="A29" s="28" t="s">
        <v>47</v>
      </c>
      <c r="B29" s="27"/>
      <c r="C29" s="27"/>
      <c r="D29" s="27"/>
      <c r="E29" s="27"/>
      <c r="F29" s="34"/>
      <c r="G29" s="34"/>
      <c r="H29" s="34"/>
      <c r="I29" s="34"/>
      <c r="J29" s="34"/>
    </row>
    <row r="30" spans="1:10" ht="15" customHeight="1" x14ac:dyDescent="0.35">
      <c r="A30" s="27"/>
      <c r="B30" s="27"/>
      <c r="C30" s="27"/>
      <c r="D30" s="27"/>
      <c r="E30" s="27"/>
      <c r="F30" s="34"/>
      <c r="G30" s="34"/>
      <c r="H30" s="34"/>
      <c r="I30" s="34"/>
      <c r="J30" s="34"/>
    </row>
    <row r="31" spans="1:10" x14ac:dyDescent="0.35">
      <c r="B31" s="39"/>
      <c r="C31" s="39"/>
      <c r="D31" s="39"/>
      <c r="E31" s="26"/>
      <c r="F31" s="34"/>
      <c r="G31" s="34"/>
      <c r="H31" s="34"/>
      <c r="I31" s="34"/>
      <c r="J31" s="34"/>
    </row>
    <row r="32" spans="1:10" x14ac:dyDescent="0.35">
      <c r="E32" s="34"/>
      <c r="F32" s="34"/>
      <c r="G32" s="34"/>
      <c r="H32" s="34"/>
      <c r="I32" s="34"/>
      <c r="J32" s="34"/>
    </row>
    <row r="33" spans="5:10" x14ac:dyDescent="0.35">
      <c r="E33" s="34"/>
      <c r="F33" s="34"/>
      <c r="G33" s="34"/>
      <c r="H33" s="34"/>
      <c r="I33" s="34"/>
      <c r="J33" s="34"/>
    </row>
    <row r="34" spans="5:10" x14ac:dyDescent="0.35">
      <c r="E34" s="34"/>
      <c r="F34" s="34"/>
      <c r="G34" s="34"/>
      <c r="H34" s="34"/>
      <c r="I34" s="34"/>
      <c r="J34" s="34"/>
    </row>
    <row r="35" spans="5:10" x14ac:dyDescent="0.35">
      <c r="E35" s="34"/>
      <c r="F35" s="34"/>
      <c r="G35" s="34"/>
      <c r="H35" s="34"/>
      <c r="I35" s="34"/>
      <c r="J35" s="34"/>
    </row>
    <row r="36" spans="5:10" x14ac:dyDescent="0.35">
      <c r="E36" s="34"/>
      <c r="F36" s="34"/>
      <c r="G36" s="34"/>
      <c r="H36" s="34"/>
      <c r="I36" s="34"/>
      <c r="J36" s="34"/>
    </row>
    <row r="37" spans="5:10" x14ac:dyDescent="0.35">
      <c r="E37" s="34"/>
      <c r="F37" s="34"/>
      <c r="G37" s="34"/>
      <c r="H37" s="34"/>
      <c r="I37" s="34"/>
      <c r="J37" s="34"/>
    </row>
    <row r="38" spans="5:10" x14ac:dyDescent="0.35">
      <c r="E38" s="34"/>
      <c r="F38" s="34"/>
      <c r="G38" s="34"/>
      <c r="H38" s="34"/>
      <c r="I38" s="34"/>
      <c r="J38" s="34"/>
    </row>
    <row r="39" spans="5:10" x14ac:dyDescent="0.35">
      <c r="E39" s="34"/>
      <c r="F39" s="34"/>
      <c r="G39" s="34"/>
      <c r="H39" s="34"/>
      <c r="I39" s="34"/>
      <c r="J39" s="34"/>
    </row>
    <row r="40" spans="5:10" x14ac:dyDescent="0.35">
      <c r="E40" s="34"/>
      <c r="F40" s="34"/>
      <c r="G40" s="34"/>
      <c r="H40" s="34"/>
      <c r="I40" s="34"/>
      <c r="J40" s="34"/>
    </row>
    <row r="41" spans="5:10" x14ac:dyDescent="0.35">
      <c r="E41" s="34"/>
      <c r="F41" s="34"/>
      <c r="G41" s="34"/>
      <c r="H41" s="34"/>
      <c r="I41" s="34"/>
      <c r="J41" s="34"/>
    </row>
    <row r="42" spans="5:10" x14ac:dyDescent="0.35">
      <c r="E42" s="34"/>
      <c r="F42" s="34"/>
      <c r="G42" s="34"/>
      <c r="H42" s="34"/>
      <c r="I42" s="34"/>
      <c r="J42" s="34"/>
    </row>
    <row r="43" spans="5:10" x14ac:dyDescent="0.35">
      <c r="E43" s="34"/>
      <c r="F43" s="34"/>
      <c r="G43" s="34"/>
      <c r="H43" s="34"/>
      <c r="I43" s="34"/>
      <c r="J43" s="34"/>
    </row>
    <row r="44" spans="5:10" x14ac:dyDescent="0.35">
      <c r="E44" s="34"/>
      <c r="F44" s="34"/>
      <c r="G44" s="34"/>
      <c r="H44" s="34"/>
      <c r="I44" s="34"/>
      <c r="J44" s="34"/>
    </row>
    <row r="45" spans="5:10" x14ac:dyDescent="0.35">
      <c r="E45" s="34"/>
      <c r="F45" s="34"/>
      <c r="G45" s="34"/>
      <c r="H45" s="34"/>
      <c r="I45" s="34"/>
      <c r="J45" s="34"/>
    </row>
    <row r="46" spans="5:10" x14ac:dyDescent="0.35">
      <c r="E46" s="34"/>
      <c r="F46" s="34"/>
      <c r="G46" s="34"/>
      <c r="H46" s="34"/>
      <c r="I46" s="34"/>
      <c r="J46" s="34"/>
    </row>
    <row r="47" spans="5:10" x14ac:dyDescent="0.35">
      <c r="E47" s="34"/>
      <c r="F47" s="34"/>
      <c r="G47" s="34"/>
      <c r="H47" s="34"/>
      <c r="I47" s="34"/>
      <c r="J47" s="34"/>
    </row>
    <row r="48" spans="5:10" x14ac:dyDescent="0.35">
      <c r="E48" s="34"/>
      <c r="F48" s="34"/>
      <c r="G48" s="34"/>
      <c r="H48" s="34"/>
      <c r="I48" s="34"/>
      <c r="J48" s="34"/>
    </row>
    <row r="49" spans="5:10" x14ac:dyDescent="0.35">
      <c r="E49" s="34"/>
      <c r="F49" s="34"/>
      <c r="G49" s="34"/>
      <c r="H49" s="34"/>
      <c r="I49" s="34"/>
      <c r="J49" s="34"/>
    </row>
    <row r="50" spans="5:10" x14ac:dyDescent="0.35">
      <c r="E50" s="34"/>
      <c r="F50" s="34"/>
      <c r="G50" s="34"/>
      <c r="H50" s="34"/>
      <c r="I50" s="34"/>
      <c r="J50" s="34"/>
    </row>
    <row r="51" spans="5:10" x14ac:dyDescent="0.35">
      <c r="E51" s="34"/>
      <c r="F51" s="34"/>
      <c r="G51" s="34"/>
      <c r="H51" s="34"/>
      <c r="I51" s="34"/>
      <c r="J51" s="34"/>
    </row>
    <row r="52" spans="5:10" x14ac:dyDescent="0.35">
      <c r="E52" s="34"/>
      <c r="F52" s="34"/>
      <c r="G52" s="34"/>
      <c r="H52" s="34"/>
      <c r="I52" s="34"/>
      <c r="J52" s="34"/>
    </row>
    <row r="53" spans="5:10" x14ac:dyDescent="0.35">
      <c r="E53" s="34"/>
      <c r="F53" s="34"/>
      <c r="G53" s="34"/>
      <c r="H53" s="34"/>
      <c r="I53" s="34"/>
      <c r="J53" s="34"/>
    </row>
    <row r="54" spans="5:10" x14ac:dyDescent="0.35">
      <c r="E54" s="34"/>
      <c r="F54" s="34"/>
      <c r="G54" s="34"/>
      <c r="H54" s="34"/>
      <c r="I54" s="34"/>
      <c r="J54" s="34"/>
    </row>
  </sheetData>
  <hyperlinks>
    <hyperlink ref="A2" location="Contents!A1" display="Contents!A1" xr:uid="{00000000-0004-0000-05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zoomScale="90" zoomScaleNormal="90" workbookViewId="0">
      <selection activeCell="C9" sqref="C9"/>
    </sheetView>
  </sheetViews>
  <sheetFormatPr defaultColWidth="11.53515625" defaultRowHeight="15.5" x14ac:dyDescent="0.35"/>
  <cols>
    <col min="1" max="1" width="15.69140625" customWidth="1"/>
    <col min="2" max="10" width="12.69140625" customWidth="1"/>
  </cols>
  <sheetData>
    <row r="1" spans="1:10" ht="19.5" customHeight="1" x14ac:dyDescent="0.35">
      <c r="A1" s="30" t="str">
        <f>'1'!A1</f>
        <v>Local Government Settlement 2026-27</v>
      </c>
    </row>
    <row r="2" spans="1:10" x14ac:dyDescent="0.35">
      <c r="A2" s="33" t="s">
        <v>22</v>
      </c>
    </row>
    <row r="3" spans="1:10" x14ac:dyDescent="0.35">
      <c r="A3" s="32" t="s">
        <v>15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80.150000000000006" customHeight="1" x14ac:dyDescent="0.35">
      <c r="A4" s="29" t="s">
        <v>23</v>
      </c>
      <c r="B4" s="31" t="str">
        <f>'3'!B4</f>
        <v>Dependent children in households where head is in a low occupational classification</v>
      </c>
      <c r="C4" s="31" t="str">
        <f>'3'!C4</f>
        <v>Dependent children in lone adult households</v>
      </c>
      <c r="D4" s="31" t="str">
        <f>'3'!D4</f>
        <v>Dependent children in social rented housing</v>
      </c>
      <c r="E4" s="31" t="str">
        <f>'3'!E4</f>
        <v>Dependent children in overcrowded housing</v>
      </c>
      <c r="F4" s="31" t="str">
        <f>'3'!F4</f>
        <v>Pensioners living alone in households</v>
      </c>
      <c r="G4" s="31" t="str">
        <f>'3'!G4</f>
        <v>Pensioners with a limiting long-term illness</v>
      </c>
      <c r="H4" s="31" t="str">
        <f>'3'!H4</f>
        <v>Households where head is aged 18 to 64 with no carer</v>
      </c>
      <c r="I4" s="31" t="str">
        <f>'3'!I4</f>
        <v>Adults aged 18 to 64 in non-white ethnic groups</v>
      </c>
      <c r="J4" s="31" t="str">
        <f>'3'!J4</f>
        <v>Population aged under 18 in wards with weighted density greater than the Welsh average</v>
      </c>
    </row>
    <row r="5" spans="1:10" x14ac:dyDescent="0.35">
      <c r="A5" s="37" t="s">
        <v>24</v>
      </c>
      <c r="B5" s="40">
        <v>2.2580017511431072E-2</v>
      </c>
      <c r="C5" s="40">
        <v>2.1835268103924822E-2</v>
      </c>
      <c r="D5" s="40">
        <v>2.193521096010043E-2</v>
      </c>
      <c r="E5" s="40">
        <v>1.9424229452054794E-2</v>
      </c>
      <c r="F5" s="40">
        <v>2.4171585529776166E-2</v>
      </c>
      <c r="G5" s="40">
        <v>2.2655552749010693E-2</v>
      </c>
      <c r="H5" s="40">
        <v>2.3940713044681088E-2</v>
      </c>
      <c r="I5" s="40">
        <v>7.503091933489075E-3</v>
      </c>
      <c r="J5" s="40">
        <v>1.891495960030348E-3</v>
      </c>
    </row>
    <row r="6" spans="1:10" x14ac:dyDescent="0.35">
      <c r="A6" s="38" t="s">
        <v>25</v>
      </c>
      <c r="B6" s="40">
        <v>3.7518241074034439E-2</v>
      </c>
      <c r="C6" s="40">
        <v>3.4655780924437642E-2</v>
      </c>
      <c r="D6" s="40">
        <v>4.2915233884613282E-2</v>
      </c>
      <c r="E6" s="40">
        <v>3.6565353881278538E-2</v>
      </c>
      <c r="F6" s="40">
        <v>4.5263280930395652E-2</v>
      </c>
      <c r="G6" s="40">
        <v>3.8925654626589208E-2</v>
      </c>
      <c r="H6" s="40">
        <v>4.2486749088836123E-2</v>
      </c>
      <c r="I6" s="40">
        <v>2.3196372131372819E-2</v>
      </c>
      <c r="J6" s="40">
        <v>5.4577175482576207E-3</v>
      </c>
    </row>
    <row r="7" spans="1:10" x14ac:dyDescent="0.35">
      <c r="A7" s="38" t="s">
        <v>26</v>
      </c>
      <c r="B7" s="40">
        <v>3.3339819048545577E-2</v>
      </c>
      <c r="C7" s="40">
        <v>3.2678487902368498E-2</v>
      </c>
      <c r="D7" s="40">
        <v>2.7802794607281262E-2</v>
      </c>
      <c r="E7" s="40">
        <v>2.9252283105022831E-2</v>
      </c>
      <c r="F7" s="40">
        <v>4.9190579159604932E-2</v>
      </c>
      <c r="G7" s="40">
        <v>4.4233392270775447E-2</v>
      </c>
      <c r="H7" s="40">
        <v>4.0548102536588027E-2</v>
      </c>
      <c r="I7" s="40">
        <v>1.7891988456781641E-2</v>
      </c>
      <c r="J7" s="40">
        <v>3.4707727163070724E-2</v>
      </c>
    </row>
    <row r="8" spans="1:10" x14ac:dyDescent="0.35">
      <c r="A8" s="38" t="s">
        <v>27</v>
      </c>
      <c r="B8" s="40">
        <v>2.9774297110613874E-2</v>
      </c>
      <c r="C8" s="40">
        <v>2.8142761973607745E-2</v>
      </c>
      <c r="D8" s="40">
        <v>2.5599039353747067E-2</v>
      </c>
      <c r="E8" s="40">
        <v>3.3586615296803651E-2</v>
      </c>
      <c r="F8" s="40">
        <v>3.8495704517561805E-2</v>
      </c>
      <c r="G8" s="40">
        <v>3.5564536499115937E-2</v>
      </c>
      <c r="H8" s="40">
        <v>3.3340529030446181E-2</v>
      </c>
      <c r="I8" s="40">
        <v>1.6737666620860243E-2</v>
      </c>
      <c r="J8" s="40">
        <v>2.921504665806578E-2</v>
      </c>
    </row>
    <row r="9" spans="1:10" x14ac:dyDescent="0.35">
      <c r="A9" s="38" t="s">
        <v>28</v>
      </c>
      <c r="B9" s="40">
        <v>4.8988228426889775E-2</v>
      </c>
      <c r="C9" s="40">
        <v>4.2465734008022567E-2</v>
      </c>
      <c r="D9" s="40">
        <v>4.5487418809016973E-2</v>
      </c>
      <c r="E9" s="40">
        <v>4.6839326484018264E-2</v>
      </c>
      <c r="F9" s="40">
        <v>4.3352229559932211E-2</v>
      </c>
      <c r="G9" s="40">
        <v>4.119222025764082E-2</v>
      </c>
      <c r="H9" s="40">
        <v>5.0728616728528707E-2</v>
      </c>
      <c r="I9" s="40">
        <v>1.8716504053868353E-2</v>
      </c>
      <c r="J9" s="40">
        <v>2.2012677568116579E-2</v>
      </c>
    </row>
    <row r="10" spans="1:10" x14ac:dyDescent="0.35">
      <c r="A10" s="38" t="s">
        <v>29</v>
      </c>
      <c r="B10" s="40">
        <v>4.5529720789960114E-2</v>
      </c>
      <c r="C10" s="40">
        <v>3.4188034188034191E-2</v>
      </c>
      <c r="D10" s="40">
        <v>5.7461383112275534E-2</v>
      </c>
      <c r="E10" s="40">
        <v>4.75349600456621E-2</v>
      </c>
      <c r="F10" s="40">
        <v>4.244053532815148E-2</v>
      </c>
      <c r="G10" s="40">
        <v>4.0653363644017851E-2</v>
      </c>
      <c r="H10" s="40">
        <v>4.4072247593458486E-2</v>
      </c>
      <c r="I10" s="40">
        <v>2.3965920021987084E-2</v>
      </c>
      <c r="J10" s="40">
        <v>4.0326274312366045E-2</v>
      </c>
    </row>
    <row r="11" spans="1:10" x14ac:dyDescent="0.35">
      <c r="A11" s="38" t="s">
        <v>30</v>
      </c>
      <c r="B11" s="40">
        <v>3.3339819048545577E-2</v>
      </c>
      <c r="C11" s="40">
        <v>3.0297231789769102E-2</v>
      </c>
      <c r="D11" s="40">
        <v>3.4584629659953056E-2</v>
      </c>
      <c r="E11" s="40">
        <v>2.9127425799086757E-2</v>
      </c>
      <c r="F11" s="40">
        <v>4.8524341067149784E-2</v>
      </c>
      <c r="G11" s="40">
        <v>4.3061379136145495E-2</v>
      </c>
      <c r="H11" s="40">
        <v>4.539262308309773E-2</v>
      </c>
      <c r="I11" s="40">
        <v>1.6380376528789337E-2</v>
      </c>
      <c r="J11" s="40">
        <v>6.649954373341445E-3</v>
      </c>
    </row>
    <row r="12" spans="1:10" x14ac:dyDescent="0.35">
      <c r="A12" s="38" t="s">
        <v>31</v>
      </c>
      <c r="B12" s="40">
        <v>1.6645588092226871E-2</v>
      </c>
      <c r="C12" s="40">
        <v>1.7157800739890292E-2</v>
      </c>
      <c r="D12" s="40">
        <v>1.5822007532339939E-2</v>
      </c>
      <c r="E12" s="40">
        <v>2.1207905251141551E-2</v>
      </c>
      <c r="F12" s="40">
        <v>2.7134591783063527E-2</v>
      </c>
      <c r="G12" s="40">
        <v>2.3339227077544836E-2</v>
      </c>
      <c r="H12" s="40">
        <v>2.636768894468465E-2</v>
      </c>
      <c r="I12" s="40">
        <v>1.8606568640923457E-2</v>
      </c>
      <c r="J12" s="40">
        <v>2.9928290975711233E-3</v>
      </c>
    </row>
    <row r="13" spans="1:10" x14ac:dyDescent="0.35">
      <c r="A13" s="38" t="s">
        <v>32</v>
      </c>
      <c r="B13" s="40">
        <v>3.7980348282906896E-2</v>
      </c>
      <c r="C13" s="40">
        <v>4.0743575569446216E-2</v>
      </c>
      <c r="D13" s="40">
        <v>4.4232028819387585E-2</v>
      </c>
      <c r="E13" s="40">
        <v>3.6957762557077625E-2</v>
      </c>
      <c r="F13" s="40">
        <v>4.0418444275612177E-2</v>
      </c>
      <c r="G13" s="40">
        <v>3.8797676180853752E-2</v>
      </c>
      <c r="H13" s="40">
        <v>3.9925639805758098E-2</v>
      </c>
      <c r="I13" s="40">
        <v>1.5390957812285283E-2</v>
      </c>
      <c r="J13" s="40">
        <v>1.0782575860875403E-2</v>
      </c>
    </row>
    <row r="14" spans="1:10" x14ac:dyDescent="0.35">
      <c r="A14" s="38" t="s">
        <v>33</v>
      </c>
      <c r="B14" s="40">
        <v>5.5156143593734802E-2</v>
      </c>
      <c r="C14" s="40">
        <v>5.5328769259117519E-2</v>
      </c>
      <c r="D14" s="40">
        <v>4.916489274602915E-2</v>
      </c>
      <c r="E14" s="40">
        <v>4.5608590182648401E-2</v>
      </c>
      <c r="F14" s="40">
        <v>6.7161475074513477E-2</v>
      </c>
      <c r="G14" s="40">
        <v>6.8879346636355976E-2</v>
      </c>
      <c r="H14" s="40">
        <v>5.9699834638688679E-2</v>
      </c>
      <c r="I14" s="40">
        <v>2.7044111584444138E-2</v>
      </c>
      <c r="J14" s="40">
        <v>3.1389742567749471E-2</v>
      </c>
    </row>
    <row r="15" spans="1:10" x14ac:dyDescent="0.35">
      <c r="A15" s="38" t="s">
        <v>34</v>
      </c>
      <c r="B15" s="40">
        <v>6.9787917112559592E-2</v>
      </c>
      <c r="C15" s="40">
        <v>7.98146022026619E-2</v>
      </c>
      <c r="D15" s="40">
        <v>7.3337972818077621E-2</v>
      </c>
      <c r="E15" s="40">
        <v>7.7358019406392697E-2</v>
      </c>
      <c r="F15" s="40">
        <v>8.014142948980188E-2</v>
      </c>
      <c r="G15" s="40">
        <v>8.3899974741096242E-2</v>
      </c>
      <c r="H15" s="40">
        <v>7.6857380584611973E-2</v>
      </c>
      <c r="I15" s="40">
        <v>8.0747560808025282E-2</v>
      </c>
      <c r="J15" s="40">
        <v>0.12220252642325456</v>
      </c>
    </row>
    <row r="16" spans="1:10" x14ac:dyDescent="0.35">
      <c r="A16" s="38" t="s">
        <v>35</v>
      </c>
      <c r="B16" s="40">
        <v>5.3283393326199045E-2</v>
      </c>
      <c r="C16" s="40">
        <v>5.0346557809244373E-2</v>
      </c>
      <c r="D16" s="40">
        <v>4.8632716554773213E-2</v>
      </c>
      <c r="E16" s="40">
        <v>3.5923230593607303E-2</v>
      </c>
      <c r="F16" s="40">
        <v>5.0902927941090526E-2</v>
      </c>
      <c r="G16" s="40">
        <v>5.6387976761808539E-2</v>
      </c>
      <c r="H16" s="40">
        <v>4.5624212752312231E-2</v>
      </c>
      <c r="I16" s="40">
        <v>2.3196372131372819E-2</v>
      </c>
      <c r="J16" s="40">
        <v>3.7123667474310965E-2</v>
      </c>
    </row>
    <row r="17" spans="1:10" x14ac:dyDescent="0.35">
      <c r="A17" s="38" t="s">
        <v>36</v>
      </c>
      <c r="B17" s="40">
        <v>4.7023056717579531E-2</v>
      </c>
      <c r="C17" s="40">
        <v>4.3557143059630619E-2</v>
      </c>
      <c r="D17" s="40">
        <v>3.523279296981606E-2</v>
      </c>
      <c r="E17" s="40">
        <v>3.7064783105022828E-2</v>
      </c>
      <c r="F17" s="40">
        <v>4.0845070422535212E-2</v>
      </c>
      <c r="G17" s="40">
        <v>4.6048665487917827E-2</v>
      </c>
      <c r="H17" s="40">
        <v>4.3305172309001397E-2</v>
      </c>
      <c r="I17" s="40">
        <v>3.0287206266318537E-2</v>
      </c>
      <c r="J17" s="40">
        <v>3.5567815899054951E-2</v>
      </c>
    </row>
    <row r="18" spans="1:10" x14ac:dyDescent="0.35">
      <c r="A18" s="38" t="s">
        <v>37</v>
      </c>
      <c r="B18" s="40">
        <v>3.2469111781301685E-2</v>
      </c>
      <c r="C18" s="40">
        <v>4.3465011126702667E-2</v>
      </c>
      <c r="D18" s="40">
        <v>3.3213252551716609E-2</v>
      </c>
      <c r="E18" s="40">
        <v>3.3426084474885848E-2</v>
      </c>
      <c r="F18" s="40">
        <v>3.5883349891882417E-2</v>
      </c>
      <c r="G18" s="40">
        <v>3.7383177570093455E-2</v>
      </c>
      <c r="H18" s="40">
        <v>4.0428639992287331E-2</v>
      </c>
      <c r="I18" s="40">
        <v>4.0346296550776421E-2</v>
      </c>
      <c r="J18" s="40">
        <v>6.0045381917858028E-2</v>
      </c>
    </row>
    <row r="19" spans="1:10" x14ac:dyDescent="0.35">
      <c r="A19" s="38" t="s">
        <v>38</v>
      </c>
      <c r="B19" s="40">
        <v>9.1633427376203905E-2</v>
      </c>
      <c r="C19" s="40">
        <v>8.2543124831682052E-2</v>
      </c>
      <c r="D19" s="40">
        <v>6.3274384585994214E-2</v>
      </c>
      <c r="E19" s="40">
        <v>9.9475599315068497E-2</v>
      </c>
      <c r="F19" s="40">
        <v>7.6488808368885511E-2</v>
      </c>
      <c r="G19" s="40">
        <v>8.6577418540035367E-2</v>
      </c>
      <c r="H19" s="40">
        <v>7.6180426166908038E-2</v>
      </c>
      <c r="I19" s="40">
        <v>4.6695066648344101E-2</v>
      </c>
      <c r="J19" s="40">
        <v>6.0290122615089314E-2</v>
      </c>
    </row>
    <row r="20" spans="1:10" x14ac:dyDescent="0.35">
      <c r="A20" s="38" t="s">
        <v>39</v>
      </c>
      <c r="B20" s="40">
        <v>2.6140675162953594E-2</v>
      </c>
      <c r="C20" s="40">
        <v>2.5541806636334E-2</v>
      </c>
      <c r="D20" s="40">
        <v>2.5660444298891982E-2</v>
      </c>
      <c r="E20" s="40">
        <v>2.9448487442922375E-2</v>
      </c>
      <c r="F20" s="40">
        <v>1.9157267254982176E-2</v>
      </c>
      <c r="G20" s="40">
        <v>2.1193904184558389E-2</v>
      </c>
      <c r="H20" s="40">
        <v>1.8601575648084304E-2</v>
      </c>
      <c r="I20" s="40">
        <v>1.0196509550638999E-2</v>
      </c>
      <c r="J20" s="40">
        <v>2.8592706027963374E-2</v>
      </c>
    </row>
    <row r="21" spans="1:10" x14ac:dyDescent="0.35">
      <c r="A21" s="38" t="s">
        <v>40</v>
      </c>
      <c r="B21" s="40">
        <v>7.3012939001848423E-2</v>
      </c>
      <c r="C21" s="40">
        <v>6.3790732944961806E-2</v>
      </c>
      <c r="D21" s="40">
        <v>7.1127394792860649E-2</v>
      </c>
      <c r="E21" s="40">
        <v>6.8243436073059355E-2</v>
      </c>
      <c r="F21" s="40">
        <v>5.2363976389457077E-2</v>
      </c>
      <c r="G21" s="40">
        <v>5.8334596278521514E-2</v>
      </c>
      <c r="H21" s="40">
        <v>5.6227037517526411E-2</v>
      </c>
      <c r="I21" s="40">
        <v>2.6659337639137005E-2</v>
      </c>
      <c r="J21" s="40">
        <v>7.3037616645164449E-2</v>
      </c>
    </row>
    <row r="22" spans="1:10" x14ac:dyDescent="0.35">
      <c r="A22" s="38" t="s">
        <v>41</v>
      </c>
      <c r="B22" s="40">
        <v>3.5042319291759896E-2</v>
      </c>
      <c r="C22" s="40">
        <v>3.0672846593244603E-2</v>
      </c>
      <c r="D22" s="40">
        <v>3.4898477157360407E-2</v>
      </c>
      <c r="E22" s="40">
        <v>2.9305793378995432E-2</v>
      </c>
      <c r="F22" s="40">
        <v>2.6374846589912921E-2</v>
      </c>
      <c r="G22" s="40">
        <v>2.668013808200724E-2</v>
      </c>
      <c r="H22" s="40">
        <v>2.4019306823826282E-2</v>
      </c>
      <c r="I22" s="40">
        <v>9.0696715679538277E-3</v>
      </c>
      <c r="J22" s="40">
        <v>8.5134799679739311E-3</v>
      </c>
    </row>
    <row r="23" spans="1:10" x14ac:dyDescent="0.35">
      <c r="A23" s="38" t="s">
        <v>42</v>
      </c>
      <c r="B23" s="40">
        <v>3.7464733923533416E-2</v>
      </c>
      <c r="C23" s="40">
        <v>3.1388640841377158E-2</v>
      </c>
      <c r="D23" s="40">
        <v>4.6169695977293819E-2</v>
      </c>
      <c r="E23" s="40">
        <v>3.403253424657534E-2</v>
      </c>
      <c r="F23" s="40">
        <v>3.0284612237741804E-2</v>
      </c>
      <c r="G23" s="40">
        <v>3.2065336364401786E-2</v>
      </c>
      <c r="H23" s="40">
        <v>3.0364444593481536E-2</v>
      </c>
      <c r="I23" s="40">
        <v>1.2725024048371582E-2</v>
      </c>
      <c r="J23" s="40">
        <v>3.9214452287801072E-2</v>
      </c>
    </row>
    <row r="24" spans="1:10" x14ac:dyDescent="0.35">
      <c r="A24" s="38" t="s">
        <v>43</v>
      </c>
      <c r="B24" s="40">
        <v>2.0872652981807568E-2</v>
      </c>
      <c r="C24" s="40">
        <v>2.0375331320604952E-2</v>
      </c>
      <c r="D24" s="40">
        <v>2.1102832814802686E-2</v>
      </c>
      <c r="E24" s="40">
        <v>1.7123287671232876E-2</v>
      </c>
      <c r="F24" s="40">
        <v>2.8484600549354217E-2</v>
      </c>
      <c r="G24" s="40">
        <v>2.6481434705733772E-2</v>
      </c>
      <c r="H24" s="40">
        <v>2.9576410967919069E-2</v>
      </c>
      <c r="I24" s="40">
        <v>1.5528377078466401E-2</v>
      </c>
      <c r="J24" s="40">
        <v>1.3076145823500002E-2</v>
      </c>
    </row>
    <row r="25" spans="1:10" x14ac:dyDescent="0.35">
      <c r="A25" s="38" t="s">
        <v>44</v>
      </c>
      <c r="B25" s="40">
        <v>5.6464636637805231E-2</v>
      </c>
      <c r="C25" s="40">
        <v>6.2075661578149137E-2</v>
      </c>
      <c r="D25" s="40">
        <v>6.363599148518094E-2</v>
      </c>
      <c r="E25" s="40">
        <v>5.8272688356164386E-2</v>
      </c>
      <c r="F25" s="40">
        <v>4.351586698614926E-2</v>
      </c>
      <c r="G25" s="40">
        <v>4.3701271364822769E-2</v>
      </c>
      <c r="H25" s="40">
        <v>4.71174945560709E-2</v>
      </c>
      <c r="I25" s="40">
        <v>9.6220970180019239E-2</v>
      </c>
      <c r="J25" s="40">
        <v>0.10657408475719975</v>
      </c>
    </row>
    <row r="26" spans="1:10" x14ac:dyDescent="0.35">
      <c r="A26" s="38" t="s">
        <v>45</v>
      </c>
      <c r="B26" s="40">
        <v>9.5952913707559095E-2</v>
      </c>
      <c r="C26" s="40">
        <v>0.12893509659678815</v>
      </c>
      <c r="D26" s="40">
        <v>0.11870940450848753</v>
      </c>
      <c r="E26" s="40">
        <v>0.13422160388127855</v>
      </c>
      <c r="F26" s="40">
        <v>8.9404476652445788E-2</v>
      </c>
      <c r="G26" s="40">
        <v>8.3943756840953107E-2</v>
      </c>
      <c r="H26" s="40">
        <v>0.10519515359320279</v>
      </c>
      <c r="I26" s="40">
        <v>0.42289404974577438</v>
      </c>
      <c r="J26" s="40">
        <v>0.23033595905138507</v>
      </c>
    </row>
    <row r="27" spans="1:10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</row>
    <row r="28" spans="1:10" ht="15" customHeight="1" x14ac:dyDescent="0.35">
      <c r="A28" s="27"/>
      <c r="B28" s="27"/>
      <c r="C28" s="27"/>
      <c r="D28" s="27"/>
      <c r="E28" s="27"/>
      <c r="F28" s="34"/>
      <c r="G28" s="34"/>
      <c r="H28" s="34"/>
      <c r="I28" s="34"/>
      <c r="J28" s="34"/>
    </row>
    <row r="29" spans="1:10" x14ac:dyDescent="0.35">
      <c r="B29" s="39"/>
      <c r="C29" s="39"/>
      <c r="D29" s="39"/>
      <c r="E29" s="26"/>
      <c r="F29" s="34"/>
      <c r="G29" s="34"/>
      <c r="H29" s="34"/>
      <c r="I29" s="34"/>
      <c r="J29" s="34"/>
    </row>
    <row r="30" spans="1:10" x14ac:dyDescent="0.35">
      <c r="E30" s="34"/>
      <c r="F30" s="34"/>
      <c r="G30" s="34"/>
      <c r="H30" s="34"/>
      <c r="I30" s="34"/>
      <c r="J30" s="34"/>
    </row>
    <row r="31" spans="1:10" x14ac:dyDescent="0.35">
      <c r="E31" s="34"/>
      <c r="F31" s="34"/>
      <c r="G31" s="34"/>
      <c r="H31" s="34"/>
      <c r="I31" s="34"/>
      <c r="J31" s="34"/>
    </row>
    <row r="32" spans="1:10" x14ac:dyDescent="0.35">
      <c r="E32" s="34"/>
      <c r="F32" s="34"/>
      <c r="G32" s="34"/>
      <c r="H32" s="34"/>
      <c r="I32" s="34"/>
      <c r="J32" s="34"/>
    </row>
    <row r="33" spans="5:10" x14ac:dyDescent="0.35">
      <c r="E33" s="34"/>
      <c r="F33" s="34"/>
      <c r="G33" s="34"/>
      <c r="H33" s="34"/>
      <c r="I33" s="34"/>
      <c r="J33" s="34"/>
    </row>
    <row r="34" spans="5:10" x14ac:dyDescent="0.35">
      <c r="E34" s="34"/>
      <c r="F34" s="34"/>
      <c r="G34" s="34"/>
      <c r="H34" s="34"/>
      <c r="I34" s="34"/>
      <c r="J34" s="34"/>
    </row>
    <row r="35" spans="5:10" x14ac:dyDescent="0.35">
      <c r="E35" s="34"/>
      <c r="F35" s="34"/>
      <c r="G35" s="34"/>
      <c r="H35" s="34"/>
      <c r="I35" s="34"/>
      <c r="J35" s="34"/>
    </row>
    <row r="36" spans="5:10" x14ac:dyDescent="0.35">
      <c r="E36" s="34"/>
      <c r="F36" s="34"/>
      <c r="G36" s="34"/>
      <c r="H36" s="34"/>
      <c r="I36" s="34"/>
      <c r="J36" s="34"/>
    </row>
    <row r="37" spans="5:10" x14ac:dyDescent="0.35">
      <c r="E37" s="34"/>
      <c r="F37" s="34"/>
      <c r="G37" s="34"/>
      <c r="H37" s="34"/>
      <c r="I37" s="34"/>
      <c r="J37" s="34"/>
    </row>
    <row r="38" spans="5:10" x14ac:dyDescent="0.35">
      <c r="E38" s="34"/>
      <c r="F38" s="34"/>
      <c r="G38" s="34"/>
      <c r="H38" s="34"/>
      <c r="I38" s="34"/>
      <c r="J38" s="34"/>
    </row>
    <row r="39" spans="5:10" x14ac:dyDescent="0.35">
      <c r="E39" s="34"/>
      <c r="F39" s="34"/>
      <c r="G39" s="34"/>
      <c r="H39" s="34"/>
      <c r="I39" s="34"/>
      <c r="J39" s="34"/>
    </row>
    <row r="40" spans="5:10" x14ac:dyDescent="0.35">
      <c r="E40" s="34"/>
      <c r="F40" s="34"/>
      <c r="G40" s="34"/>
      <c r="H40" s="34"/>
      <c r="I40" s="34"/>
      <c r="J40" s="34"/>
    </row>
    <row r="41" spans="5:10" x14ac:dyDescent="0.35">
      <c r="E41" s="34"/>
      <c r="F41" s="34"/>
      <c r="G41" s="34"/>
      <c r="H41" s="34"/>
      <c r="I41" s="34"/>
      <c r="J41" s="34"/>
    </row>
    <row r="42" spans="5:10" x14ac:dyDescent="0.35">
      <c r="E42" s="34"/>
      <c r="F42" s="34"/>
      <c r="G42" s="34"/>
      <c r="H42" s="34"/>
      <c r="I42" s="34"/>
      <c r="J42" s="34"/>
    </row>
    <row r="43" spans="5:10" x14ac:dyDescent="0.35">
      <c r="E43" s="34"/>
      <c r="F43" s="34"/>
      <c r="G43" s="34"/>
      <c r="H43" s="34"/>
      <c r="I43" s="34"/>
      <c r="J43" s="34"/>
    </row>
    <row r="44" spans="5:10" x14ac:dyDescent="0.35">
      <c r="E44" s="34"/>
      <c r="F44" s="34"/>
      <c r="G44" s="34"/>
      <c r="H44" s="34"/>
      <c r="I44" s="34"/>
      <c r="J44" s="34"/>
    </row>
    <row r="45" spans="5:10" x14ac:dyDescent="0.35">
      <c r="E45" s="34"/>
      <c r="F45" s="34"/>
      <c r="G45" s="34"/>
      <c r="H45" s="34"/>
      <c r="I45" s="34"/>
      <c r="J45" s="34"/>
    </row>
    <row r="46" spans="5:10" x14ac:dyDescent="0.35">
      <c r="E46" s="34"/>
      <c r="F46" s="34"/>
      <c r="G46" s="34"/>
      <c r="H46" s="34"/>
      <c r="I46" s="34"/>
      <c r="J46" s="34"/>
    </row>
    <row r="47" spans="5:10" x14ac:dyDescent="0.35">
      <c r="E47" s="34"/>
      <c r="F47" s="34"/>
      <c r="G47" s="34"/>
      <c r="H47" s="34"/>
      <c r="I47" s="34"/>
      <c r="J47" s="34"/>
    </row>
    <row r="48" spans="5:10" x14ac:dyDescent="0.35">
      <c r="E48" s="34"/>
      <c r="F48" s="34"/>
      <c r="G48" s="34"/>
      <c r="H48" s="34"/>
      <c r="I48" s="34"/>
      <c r="J48" s="34"/>
    </row>
    <row r="49" spans="5:10" x14ac:dyDescent="0.35">
      <c r="E49" s="34"/>
      <c r="F49" s="34"/>
      <c r="G49" s="34"/>
      <c r="H49" s="34"/>
      <c r="I49" s="34"/>
      <c r="J49" s="34"/>
    </row>
    <row r="50" spans="5:10" x14ac:dyDescent="0.35">
      <c r="E50" s="34"/>
      <c r="F50" s="34"/>
      <c r="G50" s="34"/>
      <c r="H50" s="34"/>
      <c r="I50" s="34"/>
      <c r="J50" s="34"/>
    </row>
    <row r="51" spans="5:10" x14ac:dyDescent="0.35">
      <c r="E51" s="34"/>
      <c r="F51" s="34"/>
      <c r="G51" s="34"/>
      <c r="H51" s="34"/>
      <c r="I51" s="34"/>
      <c r="J51" s="34"/>
    </row>
    <row r="52" spans="5:10" x14ac:dyDescent="0.35">
      <c r="E52" s="34"/>
      <c r="F52" s="34"/>
      <c r="G52" s="34"/>
      <c r="H52" s="34"/>
      <c r="I52" s="34"/>
      <c r="J52" s="34"/>
    </row>
  </sheetData>
  <hyperlinks>
    <hyperlink ref="A2" location="Contents!A1" display="Contents!A1" xr:uid="{00000000-0004-0000-06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4"/>
  <sheetViews>
    <sheetView zoomScale="90" zoomScaleNormal="90" workbookViewId="0">
      <selection activeCell="A2" sqref="A2"/>
    </sheetView>
  </sheetViews>
  <sheetFormatPr defaultColWidth="11.53515625" defaultRowHeight="15.5" x14ac:dyDescent="0.35"/>
  <cols>
    <col min="1" max="5" width="14.765625" customWidth="1"/>
  </cols>
  <sheetData>
    <row r="1" spans="1:5" ht="19.5" customHeight="1" x14ac:dyDescent="0.35">
      <c r="A1" s="30" t="str">
        <f>'1'!A1</f>
        <v>Local Government Settlement 2026-27</v>
      </c>
    </row>
    <row r="2" spans="1:5" x14ac:dyDescent="0.35">
      <c r="A2" s="33" t="s">
        <v>22</v>
      </c>
    </row>
    <row r="3" spans="1:5" x14ac:dyDescent="0.35">
      <c r="A3" s="32" t="s">
        <v>16</v>
      </c>
      <c r="B3" s="34"/>
      <c r="C3" s="34"/>
      <c r="D3" s="34"/>
      <c r="E3" s="34"/>
    </row>
    <row r="4" spans="1:5" ht="80.150000000000006" customHeight="1" x14ac:dyDescent="0.35">
      <c r="A4" s="29" t="s">
        <v>54</v>
      </c>
      <c r="B4" s="31" t="s">
        <v>109</v>
      </c>
      <c r="C4" s="31" t="s">
        <v>110</v>
      </c>
      <c r="D4" s="31" t="s">
        <v>111</v>
      </c>
      <c r="E4" s="31" t="s">
        <v>112</v>
      </c>
    </row>
    <row r="5" spans="1:5" x14ac:dyDescent="0.35">
      <c r="A5" s="37" t="s">
        <v>69</v>
      </c>
      <c r="B5" s="35">
        <v>128551795</v>
      </c>
      <c r="C5" s="35">
        <v>128551795</v>
      </c>
      <c r="D5" s="35">
        <v>130383.38</v>
      </c>
      <c r="E5" s="35">
        <v>898896.01</v>
      </c>
    </row>
    <row r="6" spans="1:5" x14ac:dyDescent="0.35">
      <c r="A6" s="38" t="s">
        <v>70</v>
      </c>
      <c r="B6" s="35">
        <v>211436930</v>
      </c>
      <c r="C6" s="35">
        <v>362142662</v>
      </c>
      <c r="D6" s="35">
        <v>256296.29</v>
      </c>
      <c r="E6" s="35">
        <v>1974641.22</v>
      </c>
    </row>
    <row r="7" spans="1:5" x14ac:dyDescent="0.35">
      <c r="A7" s="38" t="s">
        <v>71</v>
      </c>
      <c r="B7" s="35">
        <v>42650396</v>
      </c>
      <c r="C7" s="35">
        <v>47910992</v>
      </c>
      <c r="D7" s="35">
        <v>133382.32999999999</v>
      </c>
      <c r="E7" s="35">
        <v>379116.69</v>
      </c>
    </row>
    <row r="8" spans="1:5" x14ac:dyDescent="0.35">
      <c r="A8" s="38" t="s">
        <v>72</v>
      </c>
      <c r="B8" s="35">
        <v>32699732</v>
      </c>
      <c r="C8" s="35">
        <v>97046269</v>
      </c>
      <c r="D8" s="35">
        <v>130555.42</v>
      </c>
      <c r="E8" s="35">
        <v>714926.39</v>
      </c>
    </row>
    <row r="9" spans="1:5" x14ac:dyDescent="0.35">
      <c r="A9" s="38" t="s">
        <v>73</v>
      </c>
      <c r="B9" s="35">
        <v>33675621</v>
      </c>
      <c r="C9" s="35">
        <v>55930762</v>
      </c>
      <c r="D9" s="35">
        <v>121608.83</v>
      </c>
      <c r="E9" s="35">
        <v>444892.2</v>
      </c>
    </row>
    <row r="10" spans="1:5" x14ac:dyDescent="0.35">
      <c r="A10" s="38" t="s">
        <v>74</v>
      </c>
      <c r="B10" s="35">
        <v>35288433</v>
      </c>
      <c r="C10" s="35">
        <v>50313550</v>
      </c>
      <c r="D10" s="35">
        <v>75431.77</v>
      </c>
      <c r="E10" s="35">
        <v>307458.09000000003</v>
      </c>
    </row>
    <row r="11" spans="1:5" x14ac:dyDescent="0.35">
      <c r="A11" s="38" t="s">
        <v>75</v>
      </c>
      <c r="B11" s="35">
        <v>158454067</v>
      </c>
      <c r="C11" s="35">
        <v>446665352</v>
      </c>
      <c r="D11" s="35">
        <v>487491.17</v>
      </c>
      <c r="E11" s="35">
        <v>3657723.4</v>
      </c>
    </row>
    <row r="12" spans="1:5" x14ac:dyDescent="0.35">
      <c r="A12" s="38" t="s">
        <v>76</v>
      </c>
      <c r="B12" s="35">
        <v>153150702</v>
      </c>
      <c r="C12" s="35">
        <v>169195643</v>
      </c>
      <c r="D12" s="35">
        <v>311564.98</v>
      </c>
      <c r="E12" s="35">
        <v>1214769.1399999999</v>
      </c>
    </row>
    <row r="13" spans="1:5" x14ac:dyDescent="0.35">
      <c r="A13" s="38" t="s">
        <v>77</v>
      </c>
      <c r="B13" s="35">
        <v>96250147</v>
      </c>
      <c r="C13" s="35">
        <v>117226687</v>
      </c>
      <c r="D13" s="35">
        <v>255454.45</v>
      </c>
      <c r="E13" s="35">
        <v>819089.79</v>
      </c>
    </row>
    <row r="14" spans="1:5" x14ac:dyDescent="0.35">
      <c r="A14" s="38" t="s">
        <v>78</v>
      </c>
      <c r="B14" s="35">
        <v>133181158</v>
      </c>
      <c r="C14" s="35">
        <v>200677744</v>
      </c>
      <c r="D14" s="35">
        <v>372239.82</v>
      </c>
      <c r="E14" s="35">
        <v>1313187.18</v>
      </c>
    </row>
    <row r="15" spans="1:5" x14ac:dyDescent="0.35">
      <c r="A15" s="38" t="s">
        <v>79</v>
      </c>
      <c r="B15" s="35">
        <v>52883100</v>
      </c>
      <c r="C15" s="35">
        <v>55625521</v>
      </c>
      <c r="D15" s="35">
        <v>90742.95</v>
      </c>
      <c r="E15" s="35">
        <v>221592.53</v>
      </c>
    </row>
    <row r="16" spans="1:5" x14ac:dyDescent="0.35">
      <c r="A16" s="38" t="s">
        <v>80</v>
      </c>
      <c r="B16" s="35">
        <v>53691735</v>
      </c>
      <c r="C16" s="35">
        <v>75238754</v>
      </c>
      <c r="D16" s="35">
        <v>88646.98</v>
      </c>
      <c r="E16" s="35">
        <v>336986.67</v>
      </c>
    </row>
    <row r="17" spans="1:5" x14ac:dyDescent="0.35">
      <c r="A17" s="38" t="s">
        <v>81</v>
      </c>
      <c r="B17" s="35">
        <v>38223700</v>
      </c>
      <c r="C17" s="35">
        <v>50102192</v>
      </c>
      <c r="D17" s="35">
        <v>54448.01</v>
      </c>
      <c r="E17" s="35">
        <v>176361.71</v>
      </c>
    </row>
    <row r="18" spans="1:5" x14ac:dyDescent="0.35">
      <c r="A18" s="38" t="s">
        <v>82</v>
      </c>
      <c r="B18" s="35">
        <v>26313961</v>
      </c>
      <c r="C18" s="35">
        <v>32939134</v>
      </c>
      <c r="D18" s="35">
        <v>72082.98</v>
      </c>
      <c r="E18" s="35">
        <v>390085.12</v>
      </c>
    </row>
    <row r="19" spans="1:5" x14ac:dyDescent="0.35">
      <c r="A19" s="38" t="s">
        <v>83</v>
      </c>
      <c r="B19" s="35">
        <v>36754620</v>
      </c>
      <c r="C19" s="35">
        <v>64341523</v>
      </c>
      <c r="D19" s="35">
        <v>109004.09</v>
      </c>
      <c r="E19" s="35">
        <v>446713.39</v>
      </c>
    </row>
    <row r="20" spans="1:5" x14ac:dyDescent="0.35">
      <c r="A20" s="38" t="s">
        <v>84</v>
      </c>
      <c r="B20" s="35">
        <v>8818262</v>
      </c>
      <c r="C20" s="35">
        <v>11689662</v>
      </c>
      <c r="D20" s="35">
        <v>22998.05</v>
      </c>
      <c r="E20" s="35">
        <v>151865.76999999999</v>
      </c>
    </row>
    <row r="21" spans="1:5" x14ac:dyDescent="0.35">
      <c r="A21" s="38" t="s">
        <v>85</v>
      </c>
      <c r="B21" s="35">
        <v>27337965</v>
      </c>
      <c r="C21" s="35">
        <v>44071782</v>
      </c>
      <c r="D21" s="35">
        <v>60456.18</v>
      </c>
      <c r="E21" s="35">
        <v>319917.78000000003</v>
      </c>
    </row>
    <row r="22" spans="1:5" x14ac:dyDescent="0.35">
      <c r="A22" s="38" t="s">
        <v>86</v>
      </c>
      <c r="B22" s="35">
        <v>12581919</v>
      </c>
      <c r="C22" s="35">
        <v>13993532</v>
      </c>
      <c r="D22" s="35">
        <v>22730.5</v>
      </c>
      <c r="E22" s="35">
        <v>78131.679999999993</v>
      </c>
    </row>
    <row r="23" spans="1:5" x14ac:dyDescent="0.35">
      <c r="A23" s="38" t="s">
        <v>87</v>
      </c>
      <c r="B23" s="35">
        <v>13074256</v>
      </c>
      <c r="C23" s="35">
        <v>16716825</v>
      </c>
      <c r="D23" s="35">
        <v>36387.25</v>
      </c>
      <c r="E23" s="35">
        <v>70557.789999999994</v>
      </c>
    </row>
    <row r="24" spans="1:5" x14ac:dyDescent="0.35">
      <c r="A24" s="38" t="s">
        <v>88</v>
      </c>
      <c r="B24" s="35">
        <v>57598284</v>
      </c>
      <c r="C24" s="35">
        <v>59343896</v>
      </c>
      <c r="D24" s="35">
        <v>113741.73</v>
      </c>
      <c r="E24" s="35">
        <v>403038.96</v>
      </c>
    </row>
    <row r="25" spans="1:5" x14ac:dyDescent="0.35">
      <c r="A25" s="38" t="s">
        <v>89</v>
      </c>
      <c r="B25" s="35">
        <v>32072000</v>
      </c>
      <c r="C25" s="35">
        <v>32700122</v>
      </c>
      <c r="D25" s="35">
        <v>42798.98</v>
      </c>
      <c r="E25" s="35">
        <v>96681.98</v>
      </c>
    </row>
    <row r="26" spans="1:5" x14ac:dyDescent="0.35">
      <c r="A26" s="38" t="s">
        <v>90</v>
      </c>
      <c r="B26" s="35">
        <v>93622131</v>
      </c>
      <c r="C26" s="35">
        <v>100866723</v>
      </c>
      <c r="D26" s="35">
        <v>41452.980000000003</v>
      </c>
      <c r="E26" s="35">
        <v>111269.22</v>
      </c>
    </row>
    <row r="27" spans="1:5" x14ac:dyDescent="0.35">
      <c r="A27" s="38" t="s">
        <v>91</v>
      </c>
      <c r="B27" s="35">
        <v>1478310914</v>
      </c>
      <c r="C27" s="35">
        <v>2233291122</v>
      </c>
      <c r="D27" s="35">
        <v>3029899.12</v>
      </c>
      <c r="E27" s="35">
        <v>14527902.710000001</v>
      </c>
    </row>
    <row r="28" spans="1:5" x14ac:dyDescent="0.35">
      <c r="A28" s="25" t="s">
        <v>92</v>
      </c>
      <c r="B28" s="25">
        <v>1.28885674E-2</v>
      </c>
      <c r="C28" s="25">
        <v>2.32392997E-2</v>
      </c>
      <c r="D28" s="25">
        <v>16.780561189</v>
      </c>
      <c r="E28" s="25">
        <v>1.9164755254000001</v>
      </c>
    </row>
    <row r="29" spans="1:5" ht="15" customHeight="1" x14ac:dyDescent="0.35">
      <c r="A29" s="28" t="s">
        <v>47</v>
      </c>
      <c r="B29" s="27"/>
      <c r="C29" s="27"/>
      <c r="D29" s="27"/>
      <c r="E29" s="27"/>
    </row>
    <row r="30" spans="1:5" ht="15" customHeight="1" x14ac:dyDescent="0.35">
      <c r="A30" s="27"/>
      <c r="B30" s="27"/>
      <c r="C30" s="27"/>
      <c r="D30" s="27"/>
      <c r="E30" s="27"/>
    </row>
    <row r="31" spans="1:5" x14ac:dyDescent="0.35">
      <c r="B31" s="39"/>
      <c r="C31" s="39"/>
      <c r="D31" s="39"/>
      <c r="E31" s="26"/>
    </row>
    <row r="32" spans="1:5" x14ac:dyDescent="0.35">
      <c r="E32" s="34"/>
    </row>
    <row r="33" spans="5:5" x14ac:dyDescent="0.35">
      <c r="E33" s="34"/>
    </row>
    <row r="34" spans="5:5" x14ac:dyDescent="0.35">
      <c r="E34" s="34"/>
    </row>
    <row r="35" spans="5:5" x14ac:dyDescent="0.35">
      <c r="E35" s="34"/>
    </row>
    <row r="36" spans="5:5" x14ac:dyDescent="0.35">
      <c r="E36" s="34"/>
    </row>
    <row r="37" spans="5:5" x14ac:dyDescent="0.35">
      <c r="E37" s="34"/>
    </row>
    <row r="38" spans="5:5" x14ac:dyDescent="0.35">
      <c r="E38" s="34"/>
    </row>
    <row r="39" spans="5:5" x14ac:dyDescent="0.35">
      <c r="E39" s="34"/>
    </row>
    <row r="40" spans="5:5" x14ac:dyDescent="0.35">
      <c r="E40" s="34"/>
    </row>
    <row r="41" spans="5:5" x14ac:dyDescent="0.35">
      <c r="E41" s="34"/>
    </row>
    <row r="42" spans="5:5" x14ac:dyDescent="0.35">
      <c r="E42" s="34"/>
    </row>
    <row r="43" spans="5:5" x14ac:dyDescent="0.35">
      <c r="E43" s="34"/>
    </row>
    <row r="44" spans="5:5" x14ac:dyDescent="0.35">
      <c r="E44" s="34"/>
    </row>
    <row r="45" spans="5:5" x14ac:dyDescent="0.35">
      <c r="E45" s="34"/>
    </row>
    <row r="46" spans="5:5" x14ac:dyDescent="0.35">
      <c r="E46" s="34"/>
    </row>
    <row r="47" spans="5:5" x14ac:dyDescent="0.35">
      <c r="E47" s="34"/>
    </row>
    <row r="48" spans="5:5" x14ac:dyDescent="0.35">
      <c r="E48" s="34"/>
    </row>
    <row r="49" spans="5:5" x14ac:dyDescent="0.35">
      <c r="E49" s="34"/>
    </row>
    <row r="50" spans="5:5" x14ac:dyDescent="0.35">
      <c r="E50" s="34"/>
    </row>
    <row r="51" spans="5:5" x14ac:dyDescent="0.35">
      <c r="E51" s="34"/>
    </row>
    <row r="52" spans="5:5" x14ac:dyDescent="0.35">
      <c r="E52" s="34"/>
    </row>
    <row r="53" spans="5:5" x14ac:dyDescent="0.35">
      <c r="E53" s="34"/>
    </row>
    <row r="54" spans="5:5" x14ac:dyDescent="0.35">
      <c r="E54" s="34"/>
    </row>
  </sheetData>
  <hyperlinks>
    <hyperlink ref="A2" location="Contents!A1" display="Contents!A1" xr:uid="{00000000-0004-0000-07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2"/>
  <sheetViews>
    <sheetView zoomScale="90" zoomScaleNormal="90" workbookViewId="0">
      <selection activeCell="C8" sqref="C8"/>
    </sheetView>
  </sheetViews>
  <sheetFormatPr defaultColWidth="11.53515625" defaultRowHeight="15.5" x14ac:dyDescent="0.35"/>
  <cols>
    <col min="1" max="1" width="15.69140625" customWidth="1"/>
    <col min="2" max="5" width="12.69140625" customWidth="1"/>
  </cols>
  <sheetData>
    <row r="1" spans="1:5" ht="19.5" customHeight="1" x14ac:dyDescent="0.35">
      <c r="A1" s="30" t="str">
        <f>'1'!A1</f>
        <v>Local Government Settlement 2026-27</v>
      </c>
    </row>
    <row r="2" spans="1:5" x14ac:dyDescent="0.35">
      <c r="A2" s="33" t="s">
        <v>22</v>
      </c>
    </row>
    <row r="3" spans="1:5" x14ac:dyDescent="0.35">
      <c r="A3" s="32" t="s">
        <v>16</v>
      </c>
      <c r="B3" s="34"/>
      <c r="C3" s="34"/>
      <c r="D3" s="34"/>
      <c r="E3" s="34"/>
    </row>
    <row r="4" spans="1:5" ht="80.150000000000006" customHeight="1" x14ac:dyDescent="0.35">
      <c r="A4" s="29" t="s">
        <v>23</v>
      </c>
      <c r="B4" s="31" t="str">
        <f>'4'!B4</f>
        <v>Dispersion threshold 2,500 (1991)</v>
      </c>
      <c r="C4" s="31" t="str">
        <f>'4'!C4</f>
        <v>Dispersion threshold 5,000 (1991)</v>
      </c>
      <c r="D4" s="31" t="str">
        <f>'4'!D4</f>
        <v>Dispersion threshold 300 (2001)</v>
      </c>
      <c r="E4" s="31" t="str">
        <f>'4'!E4</f>
        <v>Dispersion threshold 7,500 (2001)</v>
      </c>
    </row>
    <row r="5" spans="1:5" x14ac:dyDescent="0.35">
      <c r="A5" s="37" t="s">
        <v>24</v>
      </c>
      <c r="B5" s="40">
        <v>8.6958564522916046E-2</v>
      </c>
      <c r="C5" s="40">
        <v>5.7561593172356686E-2</v>
      </c>
      <c r="D5" s="40">
        <v>4.303225118597348E-2</v>
      </c>
      <c r="E5" s="40">
        <v>6.1873763057434458E-2</v>
      </c>
    </row>
    <row r="6" spans="1:5" x14ac:dyDescent="0.35">
      <c r="A6" s="38" t="s">
        <v>25</v>
      </c>
      <c r="B6" s="40">
        <v>0.14302602246769316</v>
      </c>
      <c r="C6" s="40">
        <v>0.16215649560084536</v>
      </c>
      <c r="D6" s="40">
        <v>8.4589050608391211E-2</v>
      </c>
      <c r="E6" s="40">
        <v>0.13592059772267018</v>
      </c>
    </row>
    <row r="7" spans="1:5" x14ac:dyDescent="0.35">
      <c r="A7" s="38" t="s">
        <v>26</v>
      </c>
      <c r="B7" s="40">
        <v>2.885076176877904E-2</v>
      </c>
      <c r="C7" s="40">
        <v>2.145308846125436E-2</v>
      </c>
      <c r="D7" s="40">
        <v>4.4022036614869205E-2</v>
      </c>
      <c r="E7" s="40">
        <v>2.6095761898174218E-2</v>
      </c>
    </row>
    <row r="8" spans="1:5" x14ac:dyDescent="0.35">
      <c r="A8" s="38" t="s">
        <v>27</v>
      </c>
      <c r="B8" s="40">
        <v>2.2119658111378861E-2</v>
      </c>
      <c r="C8" s="40">
        <v>4.3454374597204887E-2</v>
      </c>
      <c r="D8" s="40">
        <v>4.3089031954304802E-2</v>
      </c>
      <c r="E8" s="40">
        <v>4.9210571152014548E-2</v>
      </c>
    </row>
    <row r="9" spans="1:5" x14ac:dyDescent="0.35">
      <c r="A9" s="38" t="s">
        <v>28</v>
      </c>
      <c r="B9" s="40">
        <v>2.2779795969225997E-2</v>
      </c>
      <c r="C9" s="40">
        <v>2.5044098124525658E-2</v>
      </c>
      <c r="D9" s="40">
        <v>4.0136263678640233E-2</v>
      </c>
      <c r="E9" s="40">
        <v>3.0623291529462617E-2</v>
      </c>
    </row>
    <row r="10" spans="1:5" x14ac:dyDescent="0.35">
      <c r="A10" s="38" t="s">
        <v>29</v>
      </c>
      <c r="B10" s="40">
        <v>2.3870778917891421E-2</v>
      </c>
      <c r="C10" s="40">
        <v>2.2528881033182204E-2</v>
      </c>
      <c r="D10" s="40">
        <v>2.4895802471469743E-2</v>
      </c>
      <c r="E10" s="40">
        <v>2.1163281179489672E-2</v>
      </c>
    </row>
    <row r="11" spans="1:5" x14ac:dyDescent="0.35">
      <c r="A11" s="38" t="s">
        <v>30</v>
      </c>
      <c r="B11" s="40">
        <v>0.10718588728487193</v>
      </c>
      <c r="C11" s="40">
        <v>0.20000319152300824</v>
      </c>
      <c r="D11" s="40">
        <v>0.16089353166319278</v>
      </c>
      <c r="E11" s="40">
        <v>0.25177229452963479</v>
      </c>
    </row>
    <row r="12" spans="1:5" x14ac:dyDescent="0.35">
      <c r="A12" s="38" t="s">
        <v>31</v>
      </c>
      <c r="B12" s="40">
        <v>0.10359843829171649</v>
      </c>
      <c r="C12" s="40">
        <v>7.5760675056317173E-2</v>
      </c>
      <c r="D12" s="40">
        <v>0.10283014967178181</v>
      </c>
      <c r="E12" s="40">
        <v>8.3616277190776966E-2</v>
      </c>
    </row>
    <row r="13" spans="1:5" x14ac:dyDescent="0.35">
      <c r="A13" s="38" t="s">
        <v>32</v>
      </c>
      <c r="B13" s="40">
        <v>6.510818941298839E-2</v>
      </c>
      <c r="C13" s="40">
        <v>5.2490553446081355E-2</v>
      </c>
      <c r="D13" s="40">
        <v>8.4311206374422132E-2</v>
      </c>
      <c r="E13" s="40">
        <v>5.6380456721822306E-2</v>
      </c>
    </row>
    <row r="14" spans="1:5" x14ac:dyDescent="0.35">
      <c r="A14" s="38" t="s">
        <v>33</v>
      </c>
      <c r="B14" s="40">
        <v>9.0090086421427851E-2</v>
      </c>
      <c r="C14" s="40">
        <v>8.9857404627250378E-2</v>
      </c>
      <c r="D14" s="40">
        <v>0.12285551606087795</v>
      </c>
      <c r="E14" s="40">
        <v>9.0390692050552682E-2</v>
      </c>
    </row>
    <row r="15" spans="1:5" x14ac:dyDescent="0.35">
      <c r="A15" s="38" t="s">
        <v>34</v>
      </c>
      <c r="B15" s="40">
        <v>3.5772650732117911E-2</v>
      </c>
      <c r="C15" s="40">
        <v>2.4907420466609459E-2</v>
      </c>
      <c r="D15" s="40">
        <v>2.9949165436240661E-2</v>
      </c>
      <c r="E15" s="40">
        <v>1.5252891929643159E-2</v>
      </c>
    </row>
    <row r="16" spans="1:5" x14ac:dyDescent="0.35">
      <c r="A16" s="38" t="s">
        <v>35</v>
      </c>
      <c r="B16" s="40">
        <v>3.6319650008347297E-2</v>
      </c>
      <c r="C16" s="40">
        <v>3.368963108249888E-2</v>
      </c>
      <c r="D16" s="40">
        <v>2.9257403130966284E-2</v>
      </c>
      <c r="E16" s="40">
        <v>2.3195823700556704E-2</v>
      </c>
    </row>
    <row r="17" spans="1:5" x14ac:dyDescent="0.35">
      <c r="A17" s="38" t="s">
        <v>36</v>
      </c>
      <c r="B17" s="40">
        <v>2.5856333493862037E-2</v>
      </c>
      <c r="C17" s="40">
        <v>2.2434241333987626E-2</v>
      </c>
      <c r="D17" s="40">
        <v>1.7970238560285796E-2</v>
      </c>
      <c r="E17" s="40">
        <v>1.2139516179345338E-2</v>
      </c>
    </row>
    <row r="18" spans="1:5" x14ac:dyDescent="0.35">
      <c r="A18" s="38" t="s">
        <v>37</v>
      </c>
      <c r="B18" s="40">
        <v>1.7800018081987858E-2</v>
      </c>
      <c r="C18" s="40">
        <v>1.4749144737790258E-2</v>
      </c>
      <c r="D18" s="40">
        <v>2.3790554452519194E-2</v>
      </c>
      <c r="E18" s="40">
        <v>2.6850752499291756E-2</v>
      </c>
    </row>
    <row r="19" spans="1:5" x14ac:dyDescent="0.35">
      <c r="A19" s="38" t="s">
        <v>38</v>
      </c>
      <c r="B19" s="40">
        <v>2.486257772429596E-2</v>
      </c>
      <c r="C19" s="40">
        <v>2.8810181693813226E-2</v>
      </c>
      <c r="D19" s="40">
        <v>3.597614497475414E-2</v>
      </c>
      <c r="E19" s="40">
        <v>3.0748649610140458E-2</v>
      </c>
    </row>
    <row r="20" spans="1:5" x14ac:dyDescent="0.35">
      <c r="A20" s="38" t="s">
        <v>39</v>
      </c>
      <c r="B20" s="40">
        <v>5.9650929425526791E-3</v>
      </c>
      <c r="C20" s="40">
        <v>5.2342759458656905E-3</v>
      </c>
      <c r="D20" s="40">
        <v>7.5903682232166189E-3</v>
      </c>
      <c r="E20" s="40">
        <v>1.0453385669733741E-2</v>
      </c>
    </row>
    <row r="21" spans="1:5" x14ac:dyDescent="0.35">
      <c r="A21" s="38" t="s">
        <v>40</v>
      </c>
      <c r="B21" s="40">
        <v>1.8492703220345703E-2</v>
      </c>
      <c r="C21" s="40">
        <v>1.973400671585171E-2</v>
      </c>
      <c r="D21" s="40">
        <v>1.9953198969871973E-2</v>
      </c>
      <c r="E21" s="40">
        <v>2.2020919769774532E-2</v>
      </c>
    </row>
    <row r="22" spans="1:5" x14ac:dyDescent="0.35">
      <c r="A22" s="38" t="s">
        <v>41</v>
      </c>
      <c r="B22" s="40">
        <v>8.5110100188301799E-3</v>
      </c>
      <c r="C22" s="40">
        <v>6.2658790258693373E-3</v>
      </c>
      <c r="D22" s="40">
        <v>7.5020649532384432E-3</v>
      </c>
      <c r="E22" s="40">
        <v>5.3780426231943004E-3</v>
      </c>
    </row>
    <row r="23" spans="1:5" x14ac:dyDescent="0.35">
      <c r="A23" s="38" t="s">
        <v>42</v>
      </c>
      <c r="B23" s="40">
        <v>8.8440502442235225E-3</v>
      </c>
      <c r="C23" s="40">
        <v>7.4852869987811644E-3</v>
      </c>
      <c r="D23" s="40">
        <v>1.2009393236828293E-2</v>
      </c>
      <c r="E23" s="40">
        <v>4.8567085978234769E-3</v>
      </c>
    </row>
    <row r="24" spans="1:5" x14ac:dyDescent="0.35">
      <c r="A24" s="38" t="s">
        <v>43</v>
      </c>
      <c r="B24" s="40">
        <v>3.8962226047666179E-2</v>
      </c>
      <c r="C24" s="40">
        <v>2.6572395965491147E-2</v>
      </c>
      <c r="D24" s="40">
        <v>3.7539774591571221E-2</v>
      </c>
      <c r="E24" s="40">
        <v>2.7742404946212638E-2</v>
      </c>
    </row>
    <row r="25" spans="1:5" x14ac:dyDescent="0.35">
      <c r="A25" s="38" t="s">
        <v>44</v>
      </c>
      <c r="B25" s="40">
        <v>2.1695030251261474E-2</v>
      </c>
      <c r="C25" s="40">
        <v>1.4642122416497028E-2</v>
      </c>
      <c r="D25" s="40">
        <v>1.4125546199703177E-2</v>
      </c>
      <c r="E25" s="40">
        <v>6.6549165375020597E-3</v>
      </c>
    </row>
    <row r="26" spans="1:5" x14ac:dyDescent="0.35">
      <c r="A26" s="38" t="s">
        <v>45</v>
      </c>
      <c r="B26" s="40">
        <v>6.3330474065620007E-2</v>
      </c>
      <c r="C26" s="40">
        <v>4.5165057974918148E-2</v>
      </c>
      <c r="D26" s="40">
        <v>1.3681306986880805E-2</v>
      </c>
      <c r="E26" s="40">
        <v>7.6590009047493128E-3</v>
      </c>
    </row>
    <row r="27" spans="1:5" x14ac:dyDescent="0.35">
      <c r="A27" s="38" t="s">
        <v>46</v>
      </c>
      <c r="B27" s="40">
        <v>1</v>
      </c>
      <c r="C27" s="40">
        <v>1</v>
      </c>
      <c r="D27" s="40">
        <v>1</v>
      </c>
      <c r="E27" s="40">
        <v>1</v>
      </c>
    </row>
    <row r="28" spans="1:5" ht="15" customHeight="1" x14ac:dyDescent="0.35">
      <c r="A28" s="27"/>
      <c r="B28" s="27"/>
      <c r="C28" s="27"/>
      <c r="D28" s="27"/>
      <c r="E28" s="27"/>
    </row>
    <row r="29" spans="1:5" x14ac:dyDescent="0.35">
      <c r="B29" s="39"/>
      <c r="C29" s="39"/>
      <c r="D29" s="39"/>
      <c r="E29" s="26"/>
    </row>
    <row r="30" spans="1:5" x14ac:dyDescent="0.35">
      <c r="E30" s="34"/>
    </row>
    <row r="31" spans="1:5" x14ac:dyDescent="0.35">
      <c r="E31" s="34"/>
    </row>
    <row r="32" spans="1:5" x14ac:dyDescent="0.35">
      <c r="E32" s="34"/>
    </row>
    <row r="33" spans="5:5" x14ac:dyDescent="0.35">
      <c r="E33" s="34"/>
    </row>
    <row r="34" spans="5:5" x14ac:dyDescent="0.35">
      <c r="E34" s="34"/>
    </row>
    <row r="35" spans="5:5" x14ac:dyDescent="0.35">
      <c r="E35" s="34"/>
    </row>
    <row r="36" spans="5:5" x14ac:dyDescent="0.35">
      <c r="E36" s="34"/>
    </row>
    <row r="37" spans="5:5" x14ac:dyDescent="0.35">
      <c r="E37" s="34"/>
    </row>
    <row r="38" spans="5:5" x14ac:dyDescent="0.35">
      <c r="E38" s="34"/>
    </row>
    <row r="39" spans="5:5" x14ac:dyDescent="0.35">
      <c r="E39" s="34"/>
    </row>
    <row r="40" spans="5:5" x14ac:dyDescent="0.35">
      <c r="E40" s="34"/>
    </row>
    <row r="41" spans="5:5" x14ac:dyDescent="0.35">
      <c r="E41" s="34"/>
    </row>
    <row r="42" spans="5:5" x14ac:dyDescent="0.35">
      <c r="E42" s="34"/>
    </row>
    <row r="43" spans="5:5" x14ac:dyDescent="0.35">
      <c r="E43" s="34"/>
    </row>
    <row r="44" spans="5:5" x14ac:dyDescent="0.35">
      <c r="E44" s="34"/>
    </row>
    <row r="45" spans="5:5" x14ac:dyDescent="0.35">
      <c r="E45" s="34"/>
    </row>
    <row r="46" spans="5:5" x14ac:dyDescent="0.35">
      <c r="E46" s="34"/>
    </row>
    <row r="47" spans="5:5" x14ac:dyDescent="0.35">
      <c r="E47" s="34"/>
    </row>
    <row r="48" spans="5:5" x14ac:dyDescent="0.35">
      <c r="E48" s="34"/>
    </row>
    <row r="49" spans="5:5" x14ac:dyDescent="0.35">
      <c r="E49" s="34"/>
    </row>
    <row r="50" spans="5:5" x14ac:dyDescent="0.35">
      <c r="E50" s="34"/>
    </row>
    <row r="51" spans="5:5" x14ac:dyDescent="0.35">
      <c r="E51" s="34"/>
    </row>
    <row r="52" spans="5:5" x14ac:dyDescent="0.35">
      <c r="E52" s="34"/>
    </row>
  </sheetData>
  <hyperlinks>
    <hyperlink ref="A2" location="Contents!A1" display="Contents!A1" xr:uid="{00000000-0004-0000-0800-000000000000}"/>
  </hyperlinks>
  <pageMargins left="0.70000000000000007" right="0.70000000000000007" top="0.75" bottom="0.75" header="0.30000000000000004" footer="0.30000000000000004"/>
  <pageSetup paperSize="9" fitToWidth="0" fitToHeight="0" orientation="portrait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FF3C5B18883D4E21973B57C2EEED7FD1" version="1.0.0">
  <systemFields>
    <field name="Objective-Id">
      <value order="0">A62547095</value>
    </field>
    <field name="Objective-Title">
      <value order="0">Green Book - 2026-27 - Indicators English</value>
    </field>
    <field name="Objective-Description">
      <value order="0"/>
    </field>
    <field name="Objective-CreationStamp">
      <value order="0">2026-04-14T10:07:58Z</value>
    </field>
    <field name="Objective-IsApproved">
      <value order="0">false</value>
    </field>
    <field name="Objective-IsPublished">
      <value order="0">true</value>
    </field>
    <field name="Objective-DatePublished">
      <value order="0">2026-04-14T10:07:58Z</value>
    </field>
    <field name="Objective-ModificationStamp">
      <value order="0">2026-04-14T10:08:07Z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vA112485497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1</vt:lpstr>
      <vt:lpstr>1a</vt:lpstr>
      <vt:lpstr>2</vt:lpstr>
      <vt:lpstr>2a</vt:lpstr>
      <vt:lpstr>3</vt:lpstr>
      <vt:lpstr>3a</vt:lpstr>
      <vt:lpstr>4</vt:lpstr>
      <vt:lpstr>4a</vt:lpstr>
      <vt:lpstr>5</vt:lpstr>
      <vt:lpstr>5a</vt:lpstr>
      <vt:lpstr>6</vt:lpstr>
      <vt:lpstr>6a</vt:lpstr>
      <vt:lpstr>7</vt:lpstr>
      <vt:lpstr>7a</vt:lpstr>
      <vt:lpstr>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Curds, Matthew (LGC-LGFP)</dc:creator>
  <cp:keywords/>
  <dc:description/>
  <cp:lastModifiedBy>Melvin, Andrea (LGHCCRA - LG Finance Policy &amp; Sustaina</cp:lastModifiedBy>
  <cp:revision/>
  <dcterms:created xsi:type="dcterms:W3CDTF">1999-02-08T14:56:08Z</dcterms:created>
  <dcterms:modified xsi:type="dcterms:W3CDTF">2026-04-14T10:04:37Z</dcterms:modified>
  <cp:category/>
  <cp:contentStatus/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FF3C5B18883D4E21973B57C2EEED7FD1</vt:lpwstr>
  </op:property>
  <op:property fmtid="{D5CDD505-2E9C-101B-9397-08002B2CF9AE}" pid="3" name="Objective-Id">
    <vt:lpwstr xmlns:vt="http://schemas.openxmlformats.org/officeDocument/2006/docPropsVTypes">A62547095</vt:lpwstr>
  </op:property>
  <op:property fmtid="{D5CDD505-2E9C-101B-9397-08002B2CF9AE}" pid="4" name="Objective-Title">
    <vt:lpwstr xmlns:vt="http://schemas.openxmlformats.org/officeDocument/2006/docPropsVTypes">Green Book - 2026-27 - Indicators English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2026-04-14T10:07:58Z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2026-04-14T10:07:58Z</vt:filetime>
  </op:property>
  <op:property fmtid="{D5CDD505-2E9C-101B-9397-08002B2CF9AE}" pid="10" name="Objective-ModificationStamp">
    <vt:filetime xmlns:vt="http://schemas.openxmlformats.org/officeDocument/2006/docPropsVTypes">2026-04-14T10:08:07Z</vt:filetime>
  </op:property>
  <op:property fmtid="{D5CDD505-2E9C-101B-9397-08002B2CF9AE}" pid="11" name="Objective-Owner">
    <vt:lpwstr xmlns:vt="http://schemas.openxmlformats.org/officeDocument/2006/docPropsVTypes">Melvin, Andrea (LGHCCRA - LG Finance Policy &amp; Sustainability)</vt:lpwstr>
  </op:property>
  <op:property fmtid="{D5CDD505-2E9C-101B-9397-08002B2CF9AE}" pid="12" name="Objective-Path">
    <vt:lpwstr xmlns:vt="http://schemas.openxmlformats.org/officeDocument/2006/docPropsVTypes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13" name="Objective-Parent">
    <vt:lpwstr xmlns:vt="http://schemas.openxmlformats.org/officeDocument/2006/docPropsVTypes">Local Authorities - 2026-2027 - Unitary Authorities Settlement - Green Book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vA112485497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qA2269789</vt:lpwstr>
  </op:property>
  <op:property fmtid="{D5CDD505-2E9C-101B-9397-08002B2CF9AE}" pid="20" name="Objective-Classification">
    <vt:lpwstr xmlns:vt="http://schemas.openxmlformats.org/officeDocument/2006/docPropsVTypes">Official</vt:lpwstr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Date Acquired">
    <vt:lpwstr xmlns:vt="http://schemas.openxmlformats.org/officeDocument/2006/docPropsVTypes"/>
  </op:property>
  <op:property fmtid="{D5CDD505-2E9C-101B-9397-08002B2CF9AE}" pid="23" name="Objective-Official Translation">
    <vt:lpwstr xmlns:vt="http://schemas.openxmlformats.org/officeDocument/2006/docPropsVTypes"/>
  </op:property>
  <op:property fmtid="{D5CDD505-2E9C-101B-9397-08002B2CF9AE}" pid="24" name="Objective-Connect Creator">
    <vt:lpwstr xmlns:vt="http://schemas.openxmlformats.org/officeDocument/2006/docPropsVTypes"/>
  </op:property>
</op:Properties>
</file>