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les365uk-my.sharepoint.com/personal/aimee_williams043_gov_wales/Documents/Documents/"/>
    </mc:Choice>
  </mc:AlternateContent>
  <xr:revisionPtr revIDLastSave="0" documentId="8_{F65C4129-2EC1-40CA-BC1C-3DD89A079A0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unding Forecast" sheetId="4" r:id="rId1"/>
    <sheet name="Data" sheetId="5" state="hidden" r:id="rId2"/>
  </sheets>
  <definedNames>
    <definedName name="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58" i="4" l="1"/>
  <c r="R58" i="4"/>
  <c r="Q58" i="4"/>
  <c r="P58" i="4"/>
  <c r="O58" i="4"/>
  <c r="N58" i="4"/>
  <c r="S55" i="4"/>
  <c r="R55" i="4"/>
  <c r="Q55" i="4"/>
  <c r="P55" i="4"/>
  <c r="O55" i="4"/>
  <c r="N55" i="4"/>
  <c r="S52" i="4"/>
  <c r="R52" i="4"/>
  <c r="Q52" i="4"/>
  <c r="P52" i="4"/>
  <c r="O52" i="4"/>
  <c r="N52" i="4"/>
  <c r="S49" i="4"/>
  <c r="R49" i="4"/>
  <c r="Q49" i="4"/>
  <c r="P49" i="4"/>
  <c r="O49" i="4"/>
  <c r="N49" i="4"/>
  <c r="S46" i="4"/>
  <c r="R46" i="4"/>
  <c r="Q46" i="4"/>
  <c r="P46" i="4"/>
  <c r="O46" i="4"/>
  <c r="N46" i="4"/>
  <c r="S43" i="4"/>
  <c r="R43" i="4"/>
  <c r="Q43" i="4"/>
  <c r="P43" i="4"/>
  <c r="O43" i="4"/>
  <c r="N43" i="4"/>
  <c r="S40" i="4"/>
  <c r="R40" i="4"/>
  <c r="Q40" i="4"/>
  <c r="P40" i="4"/>
  <c r="O40" i="4"/>
  <c r="N40" i="4"/>
  <c r="S37" i="4"/>
  <c r="R37" i="4"/>
  <c r="Q37" i="4"/>
  <c r="P37" i="4"/>
  <c r="O37" i="4"/>
  <c r="N37" i="4"/>
  <c r="S34" i="4"/>
  <c r="R34" i="4"/>
  <c r="Q34" i="4"/>
  <c r="P34" i="4"/>
  <c r="O34" i="4"/>
  <c r="N34" i="4"/>
  <c r="S31" i="4"/>
  <c r="R31" i="4"/>
  <c r="Q31" i="4"/>
  <c r="P31" i="4"/>
  <c r="O31" i="4"/>
  <c r="N31" i="4"/>
  <c r="R28" i="4"/>
  <c r="Q28" i="4"/>
  <c r="P28" i="4"/>
  <c r="O28" i="4"/>
  <c r="N28" i="4"/>
  <c r="R25" i="4"/>
  <c r="Q25" i="4"/>
  <c r="P25" i="4"/>
  <c r="O25" i="4"/>
  <c r="N25" i="4"/>
  <c r="R22" i="4"/>
  <c r="Q22" i="4"/>
  <c r="P22" i="4"/>
  <c r="O22" i="4"/>
  <c r="N22" i="4"/>
  <c r="R19" i="4"/>
  <c r="Q19" i="4"/>
  <c r="P19" i="4"/>
  <c r="O19" i="4"/>
  <c r="N19" i="4"/>
  <c r="R16" i="4"/>
  <c r="Q16" i="4"/>
  <c r="P16" i="4"/>
  <c r="O16" i="4"/>
  <c r="N16" i="4"/>
  <c r="R13" i="4"/>
  <c r="Q13" i="4"/>
  <c r="P13" i="4"/>
  <c r="O13" i="4"/>
  <c r="N13" i="4"/>
  <c r="O10" i="4"/>
  <c r="P10" i="4"/>
  <c r="Q10" i="4"/>
  <c r="AA58" i="4"/>
  <c r="Z58" i="4"/>
  <c r="Y58" i="4"/>
  <c r="X58" i="4"/>
  <c r="W58" i="4"/>
  <c r="V58" i="4"/>
  <c r="U58" i="4"/>
  <c r="T58" i="4"/>
  <c r="AB57" i="4"/>
  <c r="AC58" i="4" s="1"/>
  <c r="AB56" i="4"/>
  <c r="AA55" i="4"/>
  <c r="Z55" i="4"/>
  <c r="Y55" i="4"/>
  <c r="X55" i="4"/>
  <c r="W55" i="4"/>
  <c r="V55" i="4"/>
  <c r="U55" i="4"/>
  <c r="T55" i="4"/>
  <c r="AB54" i="4"/>
  <c r="AC55" i="4" s="1"/>
  <c r="AB53" i="4"/>
  <c r="AA52" i="4"/>
  <c r="Z52" i="4"/>
  <c r="Y52" i="4"/>
  <c r="X52" i="4"/>
  <c r="W52" i="4"/>
  <c r="V52" i="4"/>
  <c r="U52" i="4"/>
  <c r="T52" i="4"/>
  <c r="AB51" i="4"/>
  <c r="AC52" i="4" s="1"/>
  <c r="AB50" i="4"/>
  <c r="AA49" i="4"/>
  <c r="Z49" i="4"/>
  <c r="Y49" i="4"/>
  <c r="X49" i="4"/>
  <c r="W49" i="4"/>
  <c r="V49" i="4"/>
  <c r="U49" i="4"/>
  <c r="T49" i="4"/>
  <c r="AB48" i="4"/>
  <c r="AC49" i="4" s="1"/>
  <c r="AB47" i="4"/>
  <c r="AA46" i="4"/>
  <c r="Z46" i="4"/>
  <c r="Y46" i="4"/>
  <c r="X46" i="4"/>
  <c r="W46" i="4"/>
  <c r="V46" i="4"/>
  <c r="U46" i="4"/>
  <c r="T46" i="4"/>
  <c r="AB45" i="4"/>
  <c r="AC46" i="4" s="1"/>
  <c r="AB44" i="4"/>
  <c r="AA43" i="4"/>
  <c r="Z43" i="4"/>
  <c r="Y43" i="4"/>
  <c r="X43" i="4"/>
  <c r="W43" i="4"/>
  <c r="V43" i="4"/>
  <c r="U43" i="4"/>
  <c r="T43" i="4"/>
  <c r="AB42" i="4"/>
  <c r="AC43" i="4" s="1"/>
  <c r="AB41" i="4"/>
  <c r="AB39" i="4"/>
  <c r="AC40" i="4" s="1"/>
  <c r="AB38" i="4"/>
  <c r="AB36" i="4"/>
  <c r="AC37" i="4" s="1"/>
  <c r="AB35" i="4"/>
  <c r="AB33" i="4"/>
  <c r="AC34" i="4" s="1"/>
  <c r="AB32" i="4"/>
  <c r="AB30" i="4"/>
  <c r="AC31" i="4" s="1"/>
  <c r="AB29" i="4"/>
  <c r="AB27" i="4"/>
  <c r="AC28" i="4" s="1"/>
  <c r="AB26" i="4"/>
  <c r="AB24" i="4"/>
  <c r="AC25" i="4" s="1"/>
  <c r="AB23" i="4"/>
  <c r="AB21" i="4"/>
  <c r="AC22" i="4" s="1"/>
  <c r="AB20" i="4"/>
  <c r="AB18" i="4"/>
  <c r="AC19" i="4" s="1"/>
  <c r="AB17" i="4"/>
  <c r="AB15" i="4"/>
  <c r="AC16" i="4" s="1"/>
  <c r="AB14" i="4"/>
  <c r="AB12" i="4"/>
  <c r="AC13" i="4" s="1"/>
  <c r="AB11" i="4"/>
  <c r="AA40" i="4"/>
  <c r="Z40" i="4"/>
  <c r="Y40" i="4"/>
  <c r="X40" i="4"/>
  <c r="W40" i="4"/>
  <c r="V40" i="4"/>
  <c r="U40" i="4"/>
  <c r="T40" i="4"/>
  <c r="AA37" i="4"/>
  <c r="Z37" i="4"/>
  <c r="Y37" i="4"/>
  <c r="X37" i="4"/>
  <c r="W37" i="4"/>
  <c r="V37" i="4"/>
  <c r="U37" i="4"/>
  <c r="T37" i="4"/>
  <c r="AA34" i="4"/>
  <c r="Z34" i="4"/>
  <c r="Y34" i="4"/>
  <c r="X34" i="4"/>
  <c r="W34" i="4"/>
  <c r="V34" i="4"/>
  <c r="U34" i="4"/>
  <c r="T34" i="4"/>
  <c r="AA31" i="4"/>
  <c r="Z31" i="4"/>
  <c r="Y31" i="4"/>
  <c r="X31" i="4"/>
  <c r="W31" i="4"/>
  <c r="V31" i="4"/>
  <c r="U31" i="4"/>
  <c r="T31" i="4"/>
  <c r="AA28" i="4"/>
  <c r="Z28" i="4"/>
  <c r="Y28" i="4"/>
  <c r="X28" i="4"/>
  <c r="W28" i="4"/>
  <c r="V28" i="4"/>
  <c r="U28" i="4"/>
  <c r="T28" i="4"/>
  <c r="S28" i="4"/>
  <c r="AA25" i="4"/>
  <c r="Z25" i="4"/>
  <c r="Y25" i="4"/>
  <c r="X25" i="4"/>
  <c r="W25" i="4"/>
  <c r="V25" i="4"/>
  <c r="U25" i="4"/>
  <c r="T25" i="4"/>
  <c r="S25" i="4"/>
  <c r="AA22" i="4"/>
  <c r="Z22" i="4"/>
  <c r="Y22" i="4"/>
  <c r="X22" i="4"/>
  <c r="W22" i="4"/>
  <c r="V22" i="4"/>
  <c r="U22" i="4"/>
  <c r="T22" i="4"/>
  <c r="S22" i="4"/>
  <c r="AA19" i="4"/>
  <c r="Z19" i="4"/>
  <c r="Y19" i="4"/>
  <c r="X19" i="4"/>
  <c r="W19" i="4"/>
  <c r="V19" i="4"/>
  <c r="U19" i="4"/>
  <c r="T19" i="4"/>
  <c r="S19" i="4"/>
  <c r="AA16" i="4"/>
  <c r="Z16" i="4"/>
  <c r="Y16" i="4"/>
  <c r="X16" i="4"/>
  <c r="W16" i="4"/>
  <c r="V16" i="4"/>
  <c r="U16" i="4"/>
  <c r="T16" i="4"/>
  <c r="S16" i="4"/>
  <c r="AA13" i="4"/>
  <c r="Z13" i="4"/>
  <c r="Y13" i="4"/>
  <c r="X13" i="4"/>
  <c r="W13" i="4"/>
  <c r="V13" i="4"/>
  <c r="U13" i="4"/>
  <c r="T13" i="4"/>
  <c r="S13" i="4"/>
  <c r="AA10" i="4"/>
  <c r="Z10" i="4"/>
  <c r="Y10" i="4"/>
  <c r="X10" i="4"/>
  <c r="W10" i="4"/>
  <c r="V10" i="4"/>
  <c r="U10" i="4"/>
  <c r="T10" i="4"/>
  <c r="S10" i="4"/>
  <c r="R10" i="4"/>
  <c r="N10" i="4"/>
  <c r="AB9" i="4"/>
  <c r="AC10" i="4" s="1"/>
  <c r="AB8" i="4"/>
  <c r="C2" i="5"/>
  <c r="Y61" i="4" l="1"/>
  <c r="N61" i="4"/>
  <c r="Z61" i="4"/>
  <c r="X61" i="4"/>
  <c r="Q61" i="4"/>
  <c r="P61" i="4"/>
  <c r="U61" i="4"/>
  <c r="AA61" i="4"/>
  <c r="V61" i="4"/>
  <c r="W61" i="4"/>
  <c r="S61" i="4"/>
  <c r="O61" i="4"/>
  <c r="R61" i="4"/>
  <c r="T61" i="4"/>
  <c r="AC61" i="4"/>
  <c r="AB55" i="4"/>
  <c r="AB43" i="4"/>
  <c r="AB58" i="4"/>
  <c r="AB46" i="4"/>
  <c r="AB49" i="4"/>
  <c r="AB52" i="4"/>
  <c r="AB19" i="4"/>
  <c r="AB37" i="4"/>
  <c r="AB34" i="4"/>
  <c r="AB13" i="4"/>
  <c r="AB16" i="4"/>
  <c r="AB28" i="4"/>
  <c r="AB31" i="4"/>
  <c r="AB40" i="4"/>
  <c r="AB25" i="4"/>
  <c r="AB22" i="4"/>
  <c r="AB10" i="4"/>
  <c r="AE58" i="4" l="1"/>
  <c r="AD58" i="4" s="1"/>
  <c r="AE22" i="4"/>
  <c r="AD22" i="4" s="1"/>
  <c r="AE43" i="4"/>
  <c r="AD43" i="4" s="1"/>
  <c r="AE25" i="4"/>
  <c r="AD25" i="4" s="1"/>
  <c r="AE55" i="4"/>
  <c r="AD55" i="4" s="1"/>
  <c r="AE40" i="4"/>
  <c r="AD40" i="4" s="1"/>
  <c r="AE31" i="4"/>
  <c r="AD31" i="4" s="1"/>
  <c r="AE16" i="4"/>
  <c r="AD16" i="4" s="1"/>
  <c r="AE34" i="4"/>
  <c r="AD34" i="4" s="1"/>
  <c r="AE37" i="4"/>
  <c r="AD37" i="4" s="1"/>
  <c r="AE19" i="4"/>
  <c r="AD19" i="4" s="1"/>
  <c r="AE52" i="4"/>
  <c r="AD52" i="4" s="1"/>
  <c r="AE49" i="4"/>
  <c r="AD49" i="4" s="1"/>
  <c r="AE46" i="4"/>
  <c r="AD46" i="4" s="1"/>
  <c r="AE28" i="4"/>
  <c r="AD28" i="4" s="1"/>
  <c r="AE10" i="4"/>
  <c r="AD10" i="4" s="1"/>
  <c r="AB61" i="4"/>
  <c r="AB62" i="4" s="1"/>
  <c r="AE13" i="4"/>
  <c r="AE61" i="4" l="1"/>
  <c r="AD13" i="4"/>
  <c r="AD61" i="4" s="1"/>
</calcChain>
</file>

<file path=xl/sharedStrings.xml><?xml version="1.0" encoding="utf-8"?>
<sst xmlns="http://schemas.openxmlformats.org/spreadsheetml/2006/main" count="330" uniqueCount="189">
  <si>
    <t>Today</t>
  </si>
  <si>
    <t>Regions</t>
  </si>
  <si>
    <t>Closing Report date</t>
  </si>
  <si>
    <t>Funding Streams</t>
  </si>
  <si>
    <t>LA / FE</t>
  </si>
  <si>
    <t>Project Period</t>
  </si>
  <si>
    <t>Project Status - Live</t>
  </si>
  <si>
    <t>Project Status - Pipeline</t>
  </si>
  <si>
    <t>Delivery Partner</t>
  </si>
  <si>
    <t>South Wales East</t>
  </si>
  <si>
    <t>North Wales</t>
  </si>
  <si>
    <t>Mid and West Wales</t>
  </si>
  <si>
    <t>Band A</t>
  </si>
  <si>
    <t>LA</t>
  </si>
  <si>
    <t>Band B</t>
  </si>
  <si>
    <t>Blaenau Gwent County Borough Council</t>
  </si>
  <si>
    <t xml:space="preserve">GLLM </t>
  </si>
  <si>
    <t>Coleg Sir Gar</t>
  </si>
  <si>
    <t>FE</t>
  </si>
  <si>
    <t>Band C - 1 to 3</t>
  </si>
  <si>
    <t>Bridgend County Borough Council</t>
  </si>
  <si>
    <t>Caerphilly County Borough Council</t>
  </si>
  <si>
    <t xml:space="preserve">Coleg Cambria </t>
  </si>
  <si>
    <t>Band D - 4 to 6</t>
  </si>
  <si>
    <t>C</t>
  </si>
  <si>
    <t>Merthyr Tydfil County Borough Council</t>
  </si>
  <si>
    <t xml:space="preserve">Anglesey </t>
  </si>
  <si>
    <t>Grwp NPTC</t>
  </si>
  <si>
    <t>Band E - 7 to 9</t>
  </si>
  <si>
    <t>Carmarthenshire County Council</t>
  </si>
  <si>
    <t>Monmouthshire County Council</t>
  </si>
  <si>
    <t xml:space="preserve">Gwynedd </t>
  </si>
  <si>
    <t>Pembrokeshire College</t>
  </si>
  <si>
    <t>Ceredigion County Council</t>
  </si>
  <si>
    <t>Newport City Council</t>
  </si>
  <si>
    <t xml:space="preserve">Conwy </t>
  </si>
  <si>
    <t>Childcare Offer</t>
  </si>
  <si>
    <t>City of Cardiff Council</t>
  </si>
  <si>
    <t>Torfaen County Borough Council</t>
  </si>
  <si>
    <t xml:space="preserve">Denbighshire </t>
  </si>
  <si>
    <t>Welsh Medium I</t>
  </si>
  <si>
    <t>Conwy County Borough Council</t>
  </si>
  <si>
    <t xml:space="preserve">Flintshire </t>
  </si>
  <si>
    <t>Welsh Medium II</t>
  </si>
  <si>
    <t>Denbighshire County Council</t>
  </si>
  <si>
    <t xml:space="preserve">Wrexham </t>
  </si>
  <si>
    <t>Early Years and Childcare</t>
  </si>
  <si>
    <t>Flintshire County Council</t>
  </si>
  <si>
    <t>Free School Meals</t>
  </si>
  <si>
    <t>Gwynedd Council</t>
  </si>
  <si>
    <t>Infant Class Sizes</t>
  </si>
  <si>
    <t>Isle of Anglesey County Council</t>
  </si>
  <si>
    <t>Community Hubs</t>
  </si>
  <si>
    <t>VA Schools &amp; Cramp</t>
  </si>
  <si>
    <t>Community Focused Schools</t>
  </si>
  <si>
    <t>Neath Port Talbot Council</t>
  </si>
  <si>
    <t>Repairs and Maintenance</t>
  </si>
  <si>
    <t>Additional Learning Needs</t>
  </si>
  <si>
    <t>Pembrokeshire County Council</t>
  </si>
  <si>
    <t>FE Digital</t>
  </si>
  <si>
    <t>Powys County Council</t>
  </si>
  <si>
    <t>Rolling Programme</t>
  </si>
  <si>
    <t>Rhondda Cynon Taf County Borough Council</t>
  </si>
  <si>
    <t>Swansea (City &amp; County of) Council</t>
  </si>
  <si>
    <t>Vale of Glamorgan Council</t>
  </si>
  <si>
    <t>Wrexham County Borough Council</t>
  </si>
  <si>
    <t>Adult Learning Wales</t>
  </si>
  <si>
    <t>Bridgend College</t>
  </si>
  <si>
    <t>Cardiff &amp; Vale College</t>
  </si>
  <si>
    <t>Coleg Cambria</t>
  </si>
  <si>
    <t>Coleg Gwent</t>
  </si>
  <si>
    <t>Coleg y Cymoedd</t>
  </si>
  <si>
    <t>Gower College Swansea</t>
  </si>
  <si>
    <t>Grwp Llandrillo Menai</t>
  </si>
  <si>
    <t>Merthyr Tydfil College</t>
  </si>
  <si>
    <t>St Davids Catholic Sixth Form College</t>
  </si>
  <si>
    <t>Urdd Gobaith Cymru</t>
  </si>
  <si>
    <t>Archdiocese of Cardiff</t>
  </si>
  <si>
    <t>Llandaff Diocese</t>
  </si>
  <si>
    <t>Menevia Diocese</t>
  </si>
  <si>
    <t>Monmouth Diocese</t>
  </si>
  <si>
    <t>St Asaph Diocese</t>
  </si>
  <si>
    <t>St Davids Diocese</t>
  </si>
  <si>
    <t>Swansea &amp; Brecon Diocese</t>
  </si>
  <si>
    <t>Wrexham Diocese</t>
  </si>
  <si>
    <t>2025/26</t>
  </si>
  <si>
    <t>2026/27</t>
  </si>
  <si>
    <t>2027/28</t>
  </si>
  <si>
    <t>2028/29</t>
  </si>
  <si>
    <t>2029/30</t>
  </si>
  <si>
    <t>2030/31</t>
  </si>
  <si>
    <t>2031/32</t>
  </si>
  <si>
    <t>2032/33</t>
  </si>
  <si>
    <t>2033/34</t>
  </si>
  <si>
    <t>2034/35</t>
  </si>
  <si>
    <t>2035/36</t>
  </si>
  <si>
    <t>2024/25</t>
  </si>
  <si>
    <t>2023/24</t>
  </si>
  <si>
    <t>2022/23</t>
  </si>
  <si>
    <t>Band</t>
  </si>
  <si>
    <t>Sefydliad / Organisation</t>
  </si>
  <si>
    <t>Enw'r Prosiect / Project Name</t>
  </si>
  <si>
    <t>Iaith / Language</t>
  </si>
  <si>
    <t>Lefel Addysg /
Education Level</t>
  </si>
  <si>
    <t>Math o Brosiect /
Project Type</t>
  </si>
  <si>
    <t>Cyllid /
Funding</t>
  </si>
  <si>
    <t>Cyfanswm /
Total</t>
  </si>
  <si>
    <t>Cyngor Bwrdeistref Sirol Blaenau Gwent / Blaenau Gwent County Borough Council</t>
  </si>
  <si>
    <t>Cyngor Bwrdeistref Sirol Pen-y-Bont ar Ogwr / Bridgend County Borough Council</t>
  </si>
  <si>
    <t>Cyngor Bwrdeistref Sirol Caerffili / Caerphilly County Borough Council</t>
  </si>
  <si>
    <t>Cyngor Caerdydd / Cardiff Council</t>
  </si>
  <si>
    <t>Cyngor Sir Gar / Carmarthenshire County Council</t>
  </si>
  <si>
    <t>Cyngor Sir Ceredigion / Ceredigion County Council</t>
  </si>
  <si>
    <t>Cyngor Bwrdeistref Sirol Conwy / Conwy County Borough Council</t>
  </si>
  <si>
    <t>Cyngor Sir Ddinbych / Denbighshire County Council</t>
  </si>
  <si>
    <t>Cyngor Sir y Fflint / Flintshire County Council</t>
  </si>
  <si>
    <t>Cyngor Gwynedd / Gwynedd Council</t>
  </si>
  <si>
    <t>Cyngor Sir Ynys Mon / Isle of Anglesey County Council</t>
  </si>
  <si>
    <t>Cyngor Bwrdeistref Sirol Merthyr Tudful / Merthyr Tydfil County Borough Council</t>
  </si>
  <si>
    <t>Cyngor Sir Fynwy / Monmouthshire County Council</t>
  </si>
  <si>
    <t>Cyngor Castell-nedd Port Talbot / Neath Port Talbot Council</t>
  </si>
  <si>
    <t>Cyngor Dinas Casnewydd / Newport City Council</t>
  </si>
  <si>
    <t>Cyngor Sir Penfro / Pembrokeshire County Council</t>
  </si>
  <si>
    <t>Cyngor Sir Powys / Powys County Council</t>
  </si>
  <si>
    <t>Cyngor Bwrdeistref Sirol Rhondda Cynon Taf / Rhondda Cynon Taf County Borough Council</t>
  </si>
  <si>
    <t>Cyngor Abertawe / Swansea Council</t>
  </si>
  <si>
    <t>Cyngor Bwrdeistref Sirol Torfaen / Torfaen County Borough Council</t>
  </si>
  <si>
    <t>Cyngor Bro Morgannwg / Vale of Glamorgan Council</t>
  </si>
  <si>
    <t>Cyngor Bwrdeistref Sirol Wrecsam / Wrexham County Borough Council</t>
  </si>
  <si>
    <t>Addysg Oedolion Cymru / Adult Learning Wales</t>
  </si>
  <si>
    <t>Coleg Penybont / Bridgend College</t>
  </si>
  <si>
    <t>Coleg Caerdydd a'r Fro / Cardiff and Vale College</t>
  </si>
  <si>
    <t>Coleg Gwyr Abertawe / Gower College Swansea</t>
  </si>
  <si>
    <t>Y Coleg Merthyr Tudful / The College Merthyr Tydfil</t>
  </si>
  <si>
    <t>Coleg Sir Benfro / Pembrokeshire College</t>
  </si>
  <si>
    <t>Coleg Catholig Dewi Sant / St Davids Catholic Sixth Form College</t>
  </si>
  <si>
    <t>Archesbobaeth Caerdydd / Archdiocese of Cardiff</t>
  </si>
  <si>
    <t>Esgobaeth Llandaf / Diocese of Llandaff</t>
  </si>
  <si>
    <t>Esgobaeth Mynyw / Diocese of Menevia</t>
  </si>
  <si>
    <t>Esgobaeth Mynwy / Diocese of Monmouth</t>
  </si>
  <si>
    <t>Esgobaeth Llanelwy / Diocese of St Asaph</t>
  </si>
  <si>
    <t>Esgobaeth Tyddewi / Diocese of St Davids</t>
  </si>
  <si>
    <t>Esgobaeth Abertawe ac Aberhonddu / Diocese of Swansea &amp; Brecon</t>
  </si>
  <si>
    <t>Esgobaeth Wrecsam / Diocese of Wrexham</t>
  </si>
  <si>
    <t>Capasiti Arfaethedig /
Proposed Capacity</t>
  </si>
  <si>
    <t>Rhagamcan Cyllido y Rhaglen Dreigl / Rolling Programme Funding Forecast</t>
  </si>
  <si>
    <t>Cyfeirnod y Prosiect /
Project Reference</t>
  </si>
  <si>
    <t>Llwyodraethiant /
Governance</t>
  </si>
  <si>
    <t>Carbon Sero Net / Net Zero 
Carbon</t>
  </si>
  <si>
    <t>Cyfradd Ymyrraeth / Intervention Rate</t>
  </si>
  <si>
    <t>Cyfraniad Partner Cyflenwi / Delivery Partner Contribution</t>
  </si>
  <si>
    <t>Llywodraethiant /
Governance</t>
  </si>
  <si>
    <t>Categori Iaith / Language Category</t>
  </si>
  <si>
    <t>Math o Brosiect / Project Type</t>
  </si>
  <si>
    <t>Arall (AB) / Other (FE)</t>
  </si>
  <si>
    <t>Cynradd / Primary</t>
  </si>
  <si>
    <t>Uned Cyfeirio Disgyblion / PRU</t>
  </si>
  <si>
    <t>Arall (AN) / Other (FE)</t>
  </si>
  <si>
    <t>Cat 1 - Cyfrwng Saesneg / English Medium</t>
  </si>
  <si>
    <t>T2 - T2 Trosiannol / Transitional</t>
  </si>
  <si>
    <t>T3 - T3 Trosiannol / Transitional</t>
  </si>
  <si>
    <t>Cat 2 - Dwy Iaith / Dual Language</t>
  </si>
  <si>
    <t>Cat 3 - Cyfrwng Cymraeg / Welsh Medium</t>
  </si>
  <si>
    <t>Adeilad Newydd / New Build</t>
  </si>
  <si>
    <t>Adnewyddu Sylweddol / Major Refurb</t>
  </si>
  <si>
    <t>Adnewyddu Llai / Minor Refurb</t>
  </si>
  <si>
    <t>Cymysg Newydd ac Adnewyddu / Mixed New and Refurb</t>
  </si>
  <si>
    <t>Arall / Other</t>
  </si>
  <si>
    <t>Dymchwel / Demolition</t>
  </si>
  <si>
    <t>Ôl-16 yn Unig / Post 16 Only</t>
  </si>
  <si>
    <t>Uwchradd gydag Ôl-16 / Secondary with Post 16</t>
  </si>
  <si>
    <r>
      <t xml:space="preserve">Uwchradd heb </t>
    </r>
    <r>
      <rPr>
        <sz val="12"/>
        <color theme="1"/>
        <rFont val="Calibri"/>
        <family val="2"/>
        <scheme val="minor"/>
      </rPr>
      <t>Ôl-</t>
    </r>
    <r>
      <rPr>
        <sz val="12"/>
        <color theme="1"/>
        <rFont val="Calibri"/>
        <family val="2"/>
      </rPr>
      <t>16 / Secondary - No Post 16</t>
    </r>
  </si>
  <si>
    <t>Pob Oed / All Through</t>
  </si>
  <si>
    <t>Gwirfoddol a Gynorthwyir / Voluntary Aided</t>
  </si>
  <si>
    <t>Sefydledig / Foundation</t>
  </si>
  <si>
    <t>Gwirfoddol a Reolir / Voluntary Controlled</t>
  </si>
  <si>
    <t>Prif Ffrwd Cymunedol / Community Mainstream</t>
  </si>
  <si>
    <t>Addysg Arbennig Cymunedol / Community Special Educ</t>
  </si>
  <si>
    <t>Cyfanswm/
Total</t>
  </si>
  <si>
    <t>Ministerial Advice/
Cyngor Gweinidogol</t>
  </si>
  <si>
    <t>Rwy'n cadarnhau bod y rhagolygon uchod yn gywir ar adeg cyflwyno i dîm y Rhaglen Cymunedau Dysgu Cynaliadwy, ac mae cefnogaeth lawn ar gael ar gyfer elfen ariannu Awdurdod Lleol/Sefydliad Addysg Bellach.
Rwy'n cadarnhau bod y cyllid fesul prosiect wedi'i broffilio'n gywir yn seiliedig ar yr wybodaeth sydd ar gael ar hyn o bryd ac nid yw elfen grant Llywodraeth Cymru yn fwy na'r gyfradd grant berthnasol (65/75/85%), oni bai bod Llywodraeth Cymru wedi'i gymeradwyo'n wahanol.</t>
  </si>
  <si>
    <t>I certify the forecast above is correct at the time of submission to the Sustainable Communities for Learning Programme team, and there is full support in place for the Local Authority/Further Education Institution's element of funding.
I confirm the funding per project has been accurately profiled based on the information available at present and the Welsh Government grant element does not exceed the relevant grant rate (65/75/85%), unless otherwise approved by the Welsh Government.</t>
  </si>
  <si>
    <t>Ardystiad y Swyddog Cyllid Cyfrifol (swyddog a151 neu Gyfarwyddwr Cyllid)
Certification of Responsible Finance Officer (s151 officer or Director of Finance)</t>
  </si>
  <si>
    <t>Llofnod Electronig: / Electronic Signature:</t>
  </si>
  <si>
    <t>Enw / Name:</t>
  </si>
  <si>
    <t>Swydd / Position:</t>
  </si>
  <si>
    <t>Dyddiad / Date:</t>
  </si>
  <si>
    <t>LIC/WG</t>
  </si>
  <si>
    <t>ALl / AB
LA / 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</si>
</sst>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£&quot;#,##0.00"/>
    <numFmt numFmtId="165" formatCode="_-* #,##0_-;\-* #,##0_-;_-* &quot;-&quot;??_-;_-@_-"/>
  </numFmts>
  <fonts count="1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</font>
    <font>
      <sz val="8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rgb="FFA2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ashed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ashed">
        <color theme="0" tint="-0.34998626667073579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theme="0" tint="-0.34998626667073579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ashed">
        <color theme="0" tint="-0.34998626667073579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theme="0" tint="-0.34998626667073579"/>
      </bottom>
      <diagonal/>
    </border>
    <border>
      <left style="thin">
        <color indexed="64"/>
      </left>
      <right style="thin">
        <color indexed="64"/>
      </right>
      <top style="dashed">
        <color theme="0" tint="-0.34998626667073579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79">
    <xf numFmtId="0" fontId="0" fillId="0" borderId="0" xfId="0"/>
    <xf numFmtId="0" fontId="5" fillId="0" borderId="0" xfId="0" applyFont="1"/>
    <xf numFmtId="0" fontId="6" fillId="0" borderId="0" xfId="0" applyFont="1"/>
    <xf numFmtId="165" fontId="5" fillId="0" borderId="0" xfId="1" applyNumberFormat="1" applyFont="1" applyFill="1"/>
    <xf numFmtId="165" fontId="6" fillId="0" borderId="0" xfId="1" applyNumberFormat="1" applyFont="1" applyFill="1"/>
    <xf numFmtId="0" fontId="2" fillId="0" borderId="0" xfId="0" applyFont="1"/>
    <xf numFmtId="0" fontId="5" fillId="0" borderId="0" xfId="0" applyFont="1" applyAlignment="1">
      <alignment vertical="center"/>
    </xf>
    <xf numFmtId="165" fontId="5" fillId="0" borderId="0" xfId="1" applyNumberFormat="1" applyFont="1" applyFill="1" applyAlignment="1">
      <alignment vertical="center"/>
    </xf>
    <xf numFmtId="165" fontId="6" fillId="0" borderId="0" xfId="1" applyNumberFormat="1" applyFont="1" applyFill="1" applyAlignment="1">
      <alignment vertical="center"/>
    </xf>
    <xf numFmtId="0" fontId="5" fillId="0" borderId="5" xfId="0" applyFont="1" applyBorder="1" applyAlignment="1">
      <alignment horizontal="center" vertical="center"/>
    </xf>
    <xf numFmtId="17" fontId="7" fillId="2" borderId="0" xfId="1" applyNumberFormat="1" applyFont="1" applyFill="1" applyAlignment="1">
      <alignment horizontal="center"/>
    </xf>
    <xf numFmtId="0" fontId="7" fillId="0" borderId="0" xfId="0" applyFont="1"/>
    <xf numFmtId="17" fontId="7" fillId="0" borderId="0" xfId="0" applyNumberFormat="1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3" borderId="1" xfId="3" applyFont="1" applyFill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165" fontId="6" fillId="5" borderId="17" xfId="1" applyNumberFormat="1" applyFont="1" applyFill="1" applyBorder="1" applyAlignment="1">
      <alignment horizontal="center" vertical="center"/>
    </xf>
    <xf numFmtId="164" fontId="4" fillId="5" borderId="8" xfId="3" applyNumberFormat="1" applyFont="1" applyFill="1" applyBorder="1" applyAlignment="1">
      <alignment horizontal="center" vertical="center" wrapText="1"/>
    </xf>
    <xf numFmtId="164" fontId="4" fillId="6" borderId="11" xfId="3" applyNumberFormat="1" applyFont="1" applyFill="1" applyBorder="1" applyAlignment="1">
      <alignment horizontal="center" vertical="center" wrapText="1"/>
    </xf>
    <xf numFmtId="164" fontId="4" fillId="6" borderId="14" xfId="3" quotePrefix="1" applyNumberFormat="1" applyFont="1" applyFill="1" applyBorder="1" applyAlignment="1">
      <alignment horizontal="center" vertical="center" wrapText="1"/>
    </xf>
    <xf numFmtId="164" fontId="4" fillId="6" borderId="15" xfId="3" quotePrefix="1" applyNumberFormat="1" applyFont="1" applyFill="1" applyBorder="1" applyAlignment="1">
      <alignment horizontal="center" vertical="center" wrapText="1"/>
    </xf>
    <xf numFmtId="164" fontId="4" fillId="6" borderId="16" xfId="3" quotePrefix="1" applyNumberFormat="1" applyFont="1" applyFill="1" applyBorder="1" applyAlignment="1">
      <alignment horizontal="center" vertical="center" wrapText="1"/>
    </xf>
    <xf numFmtId="164" fontId="4" fillId="6" borderId="1" xfId="3" applyNumberFormat="1" applyFont="1" applyFill="1" applyBorder="1" applyAlignment="1">
      <alignment horizontal="center" vertical="center" wrapText="1"/>
    </xf>
    <xf numFmtId="164" fontId="4" fillId="6" borderId="3" xfId="3" applyNumberFormat="1" applyFont="1" applyFill="1" applyBorder="1" applyAlignment="1">
      <alignment horizontal="center" vertical="center" wrapText="1"/>
    </xf>
    <xf numFmtId="164" fontId="4" fillId="6" borderId="14" xfId="3" applyNumberFormat="1" applyFont="1" applyFill="1" applyBorder="1" applyAlignment="1">
      <alignment horizontal="center" vertical="center" wrapText="1"/>
    </xf>
    <xf numFmtId="164" fontId="4" fillId="6" borderId="2" xfId="3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vertical="center"/>
    </xf>
    <xf numFmtId="0" fontId="5" fillId="4" borderId="19" xfId="0" applyFont="1" applyFill="1" applyBorder="1" applyAlignment="1">
      <alignment vertical="center"/>
    </xf>
    <xf numFmtId="165" fontId="5" fillId="5" borderId="6" xfId="1" applyNumberFormat="1" applyFont="1" applyFill="1" applyBorder="1" applyAlignment="1">
      <alignment vertical="center"/>
    </xf>
    <xf numFmtId="165" fontId="5" fillId="5" borderId="7" xfId="1" applyNumberFormat="1" applyFont="1" applyFill="1" applyBorder="1" applyAlignment="1">
      <alignment vertical="center"/>
    </xf>
    <xf numFmtId="165" fontId="5" fillId="5" borderId="22" xfId="1" applyNumberFormat="1" applyFont="1" applyFill="1" applyBorder="1" applyAlignment="1">
      <alignment vertical="center"/>
    </xf>
    <xf numFmtId="165" fontId="5" fillId="5" borderId="9" xfId="1" applyNumberFormat="1" applyFont="1" applyFill="1" applyBorder="1" applyAlignment="1">
      <alignment vertical="center"/>
    </xf>
    <xf numFmtId="165" fontId="5" fillId="5" borderId="10" xfId="1" applyNumberFormat="1" applyFont="1" applyFill="1" applyBorder="1" applyAlignment="1">
      <alignment vertical="center"/>
    </xf>
    <xf numFmtId="165" fontId="5" fillId="5" borderId="23" xfId="1" applyNumberFormat="1" applyFont="1" applyFill="1" applyBorder="1" applyAlignment="1">
      <alignment vertical="center"/>
    </xf>
    <xf numFmtId="165" fontId="6" fillId="6" borderId="12" xfId="1" applyNumberFormat="1" applyFont="1" applyFill="1" applyBorder="1" applyAlignment="1">
      <alignment vertical="center"/>
    </xf>
    <xf numFmtId="165" fontId="6" fillId="6" borderId="15" xfId="1" applyNumberFormat="1" applyFont="1" applyFill="1" applyBorder="1" applyAlignment="1">
      <alignment vertical="center"/>
    </xf>
    <xf numFmtId="9" fontId="6" fillId="6" borderId="16" xfId="2" applyFont="1" applyFill="1" applyBorder="1" applyAlignment="1">
      <alignment vertical="center"/>
    </xf>
    <xf numFmtId="165" fontId="6" fillId="6" borderId="16" xfId="1" applyNumberFormat="1" applyFont="1" applyFill="1" applyBorder="1" applyAlignment="1">
      <alignment vertical="center"/>
    </xf>
    <xf numFmtId="165" fontId="6" fillId="0" borderId="13" xfId="1" applyNumberFormat="1" applyFont="1" applyFill="1" applyBorder="1" applyAlignment="1">
      <alignment vertical="center"/>
    </xf>
    <xf numFmtId="165" fontId="6" fillId="0" borderId="21" xfId="1" applyNumberFormat="1" applyFont="1" applyFill="1" applyBorder="1" applyAlignment="1">
      <alignment vertical="center"/>
    </xf>
    <xf numFmtId="0" fontId="5" fillId="0" borderId="27" xfId="0" applyFont="1" applyBorder="1"/>
    <xf numFmtId="165" fontId="5" fillId="0" borderId="28" xfId="1" applyNumberFormat="1" applyFont="1" applyFill="1" applyBorder="1"/>
    <xf numFmtId="0" fontId="4" fillId="0" borderId="27" xfId="0" applyFont="1" applyBorder="1" applyAlignment="1">
      <alignment horizontal="right" vertical="center"/>
    </xf>
    <xf numFmtId="0" fontId="4" fillId="0" borderId="27" xfId="0" applyFont="1" applyBorder="1" applyAlignment="1">
      <alignment horizontal="right"/>
    </xf>
    <xf numFmtId="0" fontId="5" fillId="0" borderId="28" xfId="0" applyFont="1" applyBorder="1"/>
    <xf numFmtId="0" fontId="5" fillId="0" borderId="24" xfId="0" applyFont="1" applyBorder="1"/>
    <xf numFmtId="165" fontId="5" fillId="0" borderId="26" xfId="1" applyNumberFormat="1" applyFont="1" applyFill="1" applyBorder="1"/>
    <xf numFmtId="0" fontId="10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4" borderId="19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/>
    </xf>
    <xf numFmtId="0" fontId="5" fillId="4" borderId="31" xfId="0" applyFont="1" applyFill="1" applyBorder="1" applyAlignment="1">
      <alignment vertical="center"/>
    </xf>
    <xf numFmtId="165" fontId="6" fillId="6" borderId="3" xfId="1" applyNumberFormat="1" applyFont="1" applyFill="1" applyBorder="1" applyAlignment="1">
      <alignment vertical="center"/>
    </xf>
    <xf numFmtId="165" fontId="6" fillId="6" borderId="1" xfId="1" applyNumberFormat="1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4" fillId="3" borderId="1" xfId="3" applyFont="1" applyFill="1" applyBorder="1" applyAlignment="1">
      <alignment horizontal="left" vertical="center" wrapText="1"/>
    </xf>
    <xf numFmtId="0" fontId="0" fillId="8" borderId="0" xfId="0" applyFill="1"/>
    <xf numFmtId="0" fontId="7" fillId="8" borderId="0" xfId="0" applyFont="1" applyFill="1" applyAlignment="1">
      <alignment horizontal="left" vertical="center" wrapText="1"/>
    </xf>
    <xf numFmtId="0" fontId="0" fillId="8" borderId="0" xfId="0" applyFill="1" applyAlignment="1">
      <alignment wrapText="1"/>
    </xf>
    <xf numFmtId="0" fontId="9" fillId="7" borderId="2" xfId="0" applyFont="1" applyFill="1" applyBorder="1" applyAlignment="1">
      <alignment horizontal="left" vertical="center"/>
    </xf>
    <xf numFmtId="0" fontId="9" fillId="7" borderId="30" xfId="0" applyFont="1" applyFill="1" applyBorder="1" applyAlignment="1">
      <alignment horizontal="left" vertical="center"/>
    </xf>
    <xf numFmtId="0" fontId="9" fillId="7" borderId="3" xfId="0" applyFont="1" applyFill="1" applyBorder="1" applyAlignment="1">
      <alignment horizontal="left" vertical="center"/>
    </xf>
    <xf numFmtId="0" fontId="5" fillId="0" borderId="4" xfId="0" applyFont="1" applyBorder="1"/>
    <xf numFmtId="0" fontId="5" fillId="0" borderId="29" xfId="0" applyFont="1" applyBorder="1"/>
    <xf numFmtId="0" fontId="5" fillId="0" borderId="4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 4" xfId="3" xr:uid="{00000000-0005-0000-0000-000002000000}"/>
    <cellStyle name="Per cent" xfId="2" builtinId="5"/>
  </cellStyles>
  <dxfs count="152"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7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7"/>
        </patternFill>
      </fill>
    </dxf>
    <dxf>
      <fill>
        <patternFill>
          <bgColor theme="5" tint="0.59996337778862885"/>
        </patternFill>
      </fill>
    </dxf>
    <dxf>
      <fill>
        <patternFill>
          <bgColor theme="7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7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/>
        </patternFill>
      </fill>
    </dxf>
    <dxf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A3D92-49AA-4058-8A9F-2A3BCB28CC7F}">
  <sheetPr>
    <tabColor theme="7" tint="0.59999389629810485"/>
  </sheetPr>
  <dimension ref="B1:AG83"/>
  <sheetViews>
    <sheetView showGridLines="0" tabSelected="1" zoomScale="66" zoomScaleNormal="66" workbookViewId="0">
      <selection activeCell="G65" sqref="G65:M65"/>
    </sheetView>
  </sheetViews>
  <sheetFormatPr defaultColWidth="8.84375" defaultRowHeight="13" outlineLevelCol="1" x14ac:dyDescent="0.3"/>
  <cols>
    <col min="1" max="1" width="1.69140625" style="1" customWidth="1"/>
    <col min="2" max="2" width="13.3046875" style="1" customWidth="1"/>
    <col min="3" max="4" width="13.3046875" style="1" hidden="1" customWidth="1" outlineLevel="1"/>
    <col min="5" max="5" width="18.84375" style="1" hidden="1" customWidth="1" outlineLevel="1"/>
    <col min="6" max="6" width="13.07421875" style="1" hidden="1" customWidth="1" outlineLevel="1"/>
    <col min="7" max="7" width="54.69140625" style="1" customWidth="1" collapsed="1"/>
    <col min="8" max="8" width="14.07421875" style="50" customWidth="1" outlineLevel="1"/>
    <col min="9" max="9" width="24.69140625" style="50" customWidth="1" outlineLevel="1"/>
    <col min="10" max="10" width="22.4609375" style="50" customWidth="1" outlineLevel="1"/>
    <col min="11" max="11" width="21.765625" style="50" customWidth="1" outlineLevel="1"/>
    <col min="12" max="12" width="21.61328125" style="50" customWidth="1" outlineLevel="1"/>
    <col min="13" max="27" width="11.23046875" style="1" customWidth="1"/>
    <col min="28" max="28" width="11.23046875" style="2" customWidth="1"/>
    <col min="29" max="31" width="16.23046875" style="2" customWidth="1"/>
    <col min="32" max="16384" width="8.84375" style="1"/>
  </cols>
  <sheetData>
    <row r="1" spans="2:33" ht="11.15" customHeight="1" x14ac:dyDescent="0.3"/>
    <row r="2" spans="2:33" ht="20.149999999999999" customHeight="1" x14ac:dyDescent="0.5">
      <c r="B2" s="59" t="s">
        <v>145</v>
      </c>
      <c r="C2" s="49"/>
      <c r="D2" s="49"/>
      <c r="E2" s="49"/>
      <c r="F2" s="49"/>
      <c r="G2" s="5"/>
    </row>
    <row r="3" spans="2:33" ht="14.5" customHeight="1" x14ac:dyDescent="0.3"/>
    <row r="4" spans="2:33" ht="35.5" customHeight="1" x14ac:dyDescent="0.3">
      <c r="B4" s="64" t="s">
        <v>100</v>
      </c>
      <c r="C4" s="65"/>
      <c r="D4" s="65"/>
      <c r="E4" s="65"/>
      <c r="F4" s="65"/>
      <c r="G4" s="66"/>
    </row>
    <row r="5" spans="2:33" ht="20.149999999999999" customHeight="1" x14ac:dyDescent="0.3"/>
    <row r="6" spans="2:33" s="2" customFormat="1" ht="52" x14ac:dyDescent="0.3">
      <c r="B6" s="16" t="s">
        <v>146</v>
      </c>
      <c r="C6" s="16" t="s">
        <v>99</v>
      </c>
      <c r="D6" s="16" t="s">
        <v>4</v>
      </c>
      <c r="E6" s="16" t="s">
        <v>100</v>
      </c>
      <c r="F6" s="16" t="s">
        <v>179</v>
      </c>
      <c r="G6" s="60" t="s">
        <v>101</v>
      </c>
      <c r="H6" s="16" t="s">
        <v>144</v>
      </c>
      <c r="I6" s="16" t="s">
        <v>102</v>
      </c>
      <c r="J6" s="16" t="s">
        <v>103</v>
      </c>
      <c r="K6" s="17" t="s">
        <v>147</v>
      </c>
      <c r="L6" s="17" t="s">
        <v>104</v>
      </c>
      <c r="M6" s="21" t="s">
        <v>105</v>
      </c>
      <c r="N6" s="22" t="s">
        <v>98</v>
      </c>
      <c r="O6" s="22" t="s">
        <v>97</v>
      </c>
      <c r="P6" s="22" t="s">
        <v>96</v>
      </c>
      <c r="Q6" s="22" t="s">
        <v>85</v>
      </c>
      <c r="R6" s="22" t="s">
        <v>86</v>
      </c>
      <c r="S6" s="22" t="s">
        <v>87</v>
      </c>
      <c r="T6" s="22" t="s">
        <v>88</v>
      </c>
      <c r="U6" s="22" t="s">
        <v>89</v>
      </c>
      <c r="V6" s="22" t="s">
        <v>90</v>
      </c>
      <c r="W6" s="22" t="s">
        <v>91</v>
      </c>
      <c r="X6" s="22" t="s">
        <v>92</v>
      </c>
      <c r="Y6" s="22" t="s">
        <v>93</v>
      </c>
      <c r="Z6" s="22" t="s">
        <v>94</v>
      </c>
      <c r="AA6" s="23" t="s">
        <v>95</v>
      </c>
      <c r="AB6" s="27" t="s">
        <v>106</v>
      </c>
      <c r="AC6" s="24" t="s">
        <v>150</v>
      </c>
      <c r="AD6" s="25" t="s">
        <v>149</v>
      </c>
      <c r="AE6" s="25" t="s">
        <v>148</v>
      </c>
      <c r="AG6" s="1"/>
    </row>
    <row r="7" spans="2:33" s="2" customFormat="1" x14ac:dyDescent="0.3">
      <c r="H7" s="51"/>
      <c r="I7" s="51"/>
      <c r="J7" s="51"/>
      <c r="K7" s="51"/>
      <c r="L7" s="51"/>
    </row>
    <row r="8" spans="2:33" ht="28" customHeight="1" x14ac:dyDescent="0.3">
      <c r="B8" s="28"/>
      <c r="C8" s="56"/>
      <c r="D8" s="56"/>
      <c r="E8" s="56"/>
      <c r="F8" s="56"/>
      <c r="G8" s="29"/>
      <c r="H8" s="52"/>
      <c r="I8" s="52" t="s">
        <v>152</v>
      </c>
      <c r="J8" s="52" t="s">
        <v>103</v>
      </c>
      <c r="K8" s="52" t="s">
        <v>151</v>
      </c>
      <c r="L8" s="53" t="s">
        <v>153</v>
      </c>
      <c r="M8" s="18" t="s">
        <v>187</v>
      </c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1"/>
      <c r="AB8" s="32">
        <f t="shared" ref="AB8:AB40" si="0">SUM(N8:AA8)</f>
        <v>0</v>
      </c>
      <c r="AF8" s="2"/>
    </row>
    <row r="9" spans="2:33" ht="28" customHeight="1" x14ac:dyDescent="0.3">
      <c r="M9" s="19" t="s">
        <v>188</v>
      </c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4"/>
      <c r="AB9" s="35">
        <f t="shared" si="0"/>
        <v>0</v>
      </c>
      <c r="AF9" s="2"/>
    </row>
    <row r="10" spans="2:33" ht="28" customHeight="1" x14ac:dyDescent="0.25">
      <c r="M10" s="20" t="s">
        <v>178</v>
      </c>
      <c r="N10" s="36">
        <f t="shared" ref="N10:AA10" si="1">SUM(N8:N9)</f>
        <v>0</v>
      </c>
      <c r="O10" s="36">
        <f t="shared" si="1"/>
        <v>0</v>
      </c>
      <c r="P10" s="36">
        <f t="shared" si="1"/>
        <v>0</v>
      </c>
      <c r="Q10" s="36">
        <f t="shared" si="1"/>
        <v>0</v>
      </c>
      <c r="R10" s="36">
        <f t="shared" si="1"/>
        <v>0</v>
      </c>
      <c r="S10" s="36">
        <f t="shared" si="1"/>
        <v>0</v>
      </c>
      <c r="T10" s="36">
        <f t="shared" si="1"/>
        <v>0</v>
      </c>
      <c r="U10" s="36">
        <f t="shared" si="1"/>
        <v>0</v>
      </c>
      <c r="V10" s="36">
        <f t="shared" si="1"/>
        <v>0</v>
      </c>
      <c r="W10" s="36">
        <f t="shared" si="1"/>
        <v>0</v>
      </c>
      <c r="X10" s="36">
        <f t="shared" si="1"/>
        <v>0</v>
      </c>
      <c r="Y10" s="36">
        <f t="shared" si="1"/>
        <v>0</v>
      </c>
      <c r="Z10" s="36">
        <f t="shared" si="1"/>
        <v>0</v>
      </c>
      <c r="AA10" s="36">
        <f t="shared" si="1"/>
        <v>0</v>
      </c>
      <c r="AB10" s="58">
        <f t="shared" si="0"/>
        <v>0</v>
      </c>
      <c r="AC10" s="57">
        <f>AB9</f>
        <v>0</v>
      </c>
      <c r="AD10" s="38">
        <f>IFERROR((AB8-AE10)/(AB10-AE10),0)</f>
        <v>0</v>
      </c>
      <c r="AE10" s="39">
        <f>ROUND((AB10*12.5%),0)</f>
        <v>0</v>
      </c>
    </row>
    <row r="11" spans="2:33" ht="28" customHeight="1" x14ac:dyDescent="0.3">
      <c r="B11" s="28"/>
      <c r="C11" s="56"/>
      <c r="D11" s="56"/>
      <c r="E11" s="56"/>
      <c r="F11" s="56"/>
      <c r="G11" s="29"/>
      <c r="H11" s="52"/>
      <c r="I11" s="52" t="s">
        <v>152</v>
      </c>
      <c r="J11" s="52" t="s">
        <v>103</v>
      </c>
      <c r="K11" s="52" t="s">
        <v>151</v>
      </c>
      <c r="L11" s="53" t="s">
        <v>153</v>
      </c>
      <c r="M11" s="18" t="s">
        <v>187</v>
      </c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1"/>
      <c r="AB11" s="32">
        <f t="shared" si="0"/>
        <v>0</v>
      </c>
    </row>
    <row r="12" spans="2:33" ht="28" customHeight="1" x14ac:dyDescent="0.3">
      <c r="M12" s="19" t="s">
        <v>188</v>
      </c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4"/>
      <c r="AB12" s="35">
        <f t="shared" si="0"/>
        <v>0</v>
      </c>
    </row>
    <row r="13" spans="2:33" ht="28" customHeight="1" x14ac:dyDescent="0.25">
      <c r="M13" s="20" t="s">
        <v>178</v>
      </c>
      <c r="N13" s="36">
        <f t="shared" ref="N13:R13" si="2">SUM(N11:N12)</f>
        <v>0</v>
      </c>
      <c r="O13" s="36">
        <f t="shared" si="2"/>
        <v>0</v>
      </c>
      <c r="P13" s="36">
        <f t="shared" si="2"/>
        <v>0</v>
      </c>
      <c r="Q13" s="36">
        <f t="shared" si="2"/>
        <v>0</v>
      </c>
      <c r="R13" s="36">
        <f t="shared" si="2"/>
        <v>0</v>
      </c>
      <c r="S13" s="36">
        <f t="shared" ref="S13:AA13" si="3">SUM(S11:S12)</f>
        <v>0</v>
      </c>
      <c r="T13" s="36">
        <f t="shared" si="3"/>
        <v>0</v>
      </c>
      <c r="U13" s="36">
        <f t="shared" si="3"/>
        <v>0</v>
      </c>
      <c r="V13" s="36">
        <f t="shared" si="3"/>
        <v>0</v>
      </c>
      <c r="W13" s="36">
        <f t="shared" si="3"/>
        <v>0</v>
      </c>
      <c r="X13" s="36">
        <f t="shared" si="3"/>
        <v>0</v>
      </c>
      <c r="Y13" s="36">
        <f t="shared" si="3"/>
        <v>0</v>
      </c>
      <c r="Z13" s="36">
        <f t="shared" si="3"/>
        <v>0</v>
      </c>
      <c r="AA13" s="36">
        <f t="shared" si="3"/>
        <v>0</v>
      </c>
      <c r="AB13" s="58">
        <f t="shared" si="0"/>
        <v>0</v>
      </c>
      <c r="AC13" s="57">
        <f>AB12</f>
        <v>0</v>
      </c>
      <c r="AD13" s="38">
        <f>IFERROR((AB11-AE13)/(AB13-AE13),0)</f>
        <v>0</v>
      </c>
      <c r="AE13" s="39">
        <f>ROUND((AB13*12.5%),0)</f>
        <v>0</v>
      </c>
    </row>
    <row r="14" spans="2:33" ht="28" customHeight="1" x14ac:dyDescent="0.3">
      <c r="B14" s="28"/>
      <c r="C14" s="56"/>
      <c r="D14" s="56"/>
      <c r="E14" s="56"/>
      <c r="F14" s="56"/>
      <c r="G14" s="29"/>
      <c r="H14" s="52"/>
      <c r="I14" s="52" t="s">
        <v>152</v>
      </c>
      <c r="J14" s="52" t="s">
        <v>103</v>
      </c>
      <c r="K14" s="52" t="s">
        <v>151</v>
      </c>
      <c r="L14" s="53" t="s">
        <v>153</v>
      </c>
      <c r="M14" s="18" t="s">
        <v>187</v>
      </c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  <c r="AB14" s="32">
        <f t="shared" si="0"/>
        <v>0</v>
      </c>
    </row>
    <row r="15" spans="2:33" ht="28" customHeight="1" x14ac:dyDescent="0.3">
      <c r="M15" s="19" t="s">
        <v>188</v>
      </c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4"/>
      <c r="AB15" s="35">
        <f t="shared" si="0"/>
        <v>0</v>
      </c>
    </row>
    <row r="16" spans="2:33" ht="28" customHeight="1" x14ac:dyDescent="0.25">
      <c r="M16" s="20" t="s">
        <v>178</v>
      </c>
      <c r="N16" s="36">
        <f t="shared" ref="N16:R16" si="4">SUM(N14:N15)</f>
        <v>0</v>
      </c>
      <c r="O16" s="36">
        <f t="shared" si="4"/>
        <v>0</v>
      </c>
      <c r="P16" s="36">
        <f t="shared" si="4"/>
        <v>0</v>
      </c>
      <c r="Q16" s="36">
        <f t="shared" si="4"/>
        <v>0</v>
      </c>
      <c r="R16" s="36">
        <f t="shared" si="4"/>
        <v>0</v>
      </c>
      <c r="S16" s="36">
        <f t="shared" ref="S16:AA16" si="5">SUM(S14:S15)</f>
        <v>0</v>
      </c>
      <c r="T16" s="36">
        <f t="shared" si="5"/>
        <v>0</v>
      </c>
      <c r="U16" s="36">
        <f t="shared" si="5"/>
        <v>0</v>
      </c>
      <c r="V16" s="36">
        <f t="shared" si="5"/>
        <v>0</v>
      </c>
      <c r="W16" s="36">
        <f t="shared" si="5"/>
        <v>0</v>
      </c>
      <c r="X16" s="36">
        <f t="shared" si="5"/>
        <v>0</v>
      </c>
      <c r="Y16" s="36">
        <f t="shared" si="5"/>
        <v>0</v>
      </c>
      <c r="Z16" s="36">
        <f t="shared" si="5"/>
        <v>0</v>
      </c>
      <c r="AA16" s="36">
        <f t="shared" si="5"/>
        <v>0</v>
      </c>
      <c r="AB16" s="58">
        <f t="shared" si="0"/>
        <v>0</v>
      </c>
      <c r="AC16" s="57">
        <f>AB15</f>
        <v>0</v>
      </c>
      <c r="AD16" s="38">
        <f>IFERROR((AB14-AE16)/(AB16-AE16),0)</f>
        <v>0</v>
      </c>
      <c r="AE16" s="39">
        <f>ROUND((AB16*12.5%),0)</f>
        <v>0</v>
      </c>
    </row>
    <row r="17" spans="2:31" ht="28" customHeight="1" x14ac:dyDescent="0.3">
      <c r="B17" s="28"/>
      <c r="C17" s="56"/>
      <c r="D17" s="56"/>
      <c r="E17" s="56"/>
      <c r="F17" s="56"/>
      <c r="G17" s="29"/>
      <c r="H17" s="52"/>
      <c r="I17" s="52" t="s">
        <v>152</v>
      </c>
      <c r="J17" s="52" t="s">
        <v>103</v>
      </c>
      <c r="K17" s="52" t="s">
        <v>151</v>
      </c>
      <c r="L17" s="53" t="s">
        <v>153</v>
      </c>
      <c r="M17" s="18" t="s">
        <v>187</v>
      </c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1"/>
      <c r="AB17" s="32">
        <f t="shared" si="0"/>
        <v>0</v>
      </c>
    </row>
    <row r="18" spans="2:31" ht="28" customHeight="1" x14ac:dyDescent="0.3">
      <c r="M18" s="19" t="s">
        <v>188</v>
      </c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4"/>
      <c r="AB18" s="35">
        <f t="shared" si="0"/>
        <v>0</v>
      </c>
    </row>
    <row r="19" spans="2:31" ht="28" customHeight="1" x14ac:dyDescent="0.25">
      <c r="M19" s="20" t="s">
        <v>178</v>
      </c>
      <c r="N19" s="36">
        <f t="shared" ref="N19:R19" si="6">SUM(N17:N18)</f>
        <v>0</v>
      </c>
      <c r="O19" s="36">
        <f t="shared" si="6"/>
        <v>0</v>
      </c>
      <c r="P19" s="36">
        <f t="shared" si="6"/>
        <v>0</v>
      </c>
      <c r="Q19" s="36">
        <f t="shared" si="6"/>
        <v>0</v>
      </c>
      <c r="R19" s="36">
        <f t="shared" si="6"/>
        <v>0</v>
      </c>
      <c r="S19" s="36">
        <f t="shared" ref="S19:AA19" si="7">SUM(S17:S18)</f>
        <v>0</v>
      </c>
      <c r="T19" s="36">
        <f t="shared" si="7"/>
        <v>0</v>
      </c>
      <c r="U19" s="36">
        <f t="shared" si="7"/>
        <v>0</v>
      </c>
      <c r="V19" s="36">
        <f t="shared" si="7"/>
        <v>0</v>
      </c>
      <c r="W19" s="36">
        <f t="shared" si="7"/>
        <v>0</v>
      </c>
      <c r="X19" s="36">
        <f t="shared" si="7"/>
        <v>0</v>
      </c>
      <c r="Y19" s="36">
        <f t="shared" si="7"/>
        <v>0</v>
      </c>
      <c r="Z19" s="36">
        <f t="shared" si="7"/>
        <v>0</v>
      </c>
      <c r="AA19" s="36">
        <f t="shared" si="7"/>
        <v>0</v>
      </c>
      <c r="AB19" s="58">
        <f t="shared" si="0"/>
        <v>0</v>
      </c>
      <c r="AC19" s="57">
        <f>AB18</f>
        <v>0</v>
      </c>
      <c r="AD19" s="38">
        <f>IFERROR((AB17-AE19)/(AB19-AE19),0)</f>
        <v>0</v>
      </c>
      <c r="AE19" s="39">
        <f>ROUND((AB19*12.5%),0)</f>
        <v>0</v>
      </c>
    </row>
    <row r="20" spans="2:31" ht="28" customHeight="1" x14ac:dyDescent="0.3">
      <c r="B20" s="28"/>
      <c r="C20" s="56"/>
      <c r="D20" s="56"/>
      <c r="E20" s="56"/>
      <c r="F20" s="56"/>
      <c r="G20" s="29"/>
      <c r="H20" s="52"/>
      <c r="I20" s="52" t="s">
        <v>152</v>
      </c>
      <c r="J20" s="52" t="s">
        <v>103</v>
      </c>
      <c r="K20" s="52" t="s">
        <v>151</v>
      </c>
      <c r="L20" s="53" t="s">
        <v>153</v>
      </c>
      <c r="M20" s="18" t="s">
        <v>187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1"/>
      <c r="AB20" s="32">
        <f t="shared" si="0"/>
        <v>0</v>
      </c>
    </row>
    <row r="21" spans="2:31" ht="28" customHeight="1" x14ac:dyDescent="0.3">
      <c r="M21" s="19" t="s">
        <v>188</v>
      </c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4"/>
      <c r="AB21" s="35">
        <f t="shared" si="0"/>
        <v>0</v>
      </c>
    </row>
    <row r="22" spans="2:31" ht="28" customHeight="1" x14ac:dyDescent="0.25">
      <c r="M22" s="20" t="s">
        <v>178</v>
      </c>
      <c r="N22" s="36">
        <f t="shared" ref="N22:R22" si="8">SUM(N20:N21)</f>
        <v>0</v>
      </c>
      <c r="O22" s="36">
        <f t="shared" si="8"/>
        <v>0</v>
      </c>
      <c r="P22" s="36">
        <f t="shared" si="8"/>
        <v>0</v>
      </c>
      <c r="Q22" s="36">
        <f t="shared" si="8"/>
        <v>0</v>
      </c>
      <c r="R22" s="36">
        <f t="shared" si="8"/>
        <v>0</v>
      </c>
      <c r="S22" s="36">
        <f t="shared" ref="S22:AA22" si="9">SUM(S20:S21)</f>
        <v>0</v>
      </c>
      <c r="T22" s="36">
        <f t="shared" si="9"/>
        <v>0</v>
      </c>
      <c r="U22" s="36">
        <f t="shared" si="9"/>
        <v>0</v>
      </c>
      <c r="V22" s="36">
        <f t="shared" si="9"/>
        <v>0</v>
      </c>
      <c r="W22" s="36">
        <f t="shared" si="9"/>
        <v>0</v>
      </c>
      <c r="X22" s="36">
        <f t="shared" si="9"/>
        <v>0</v>
      </c>
      <c r="Y22" s="36">
        <f t="shared" si="9"/>
        <v>0</v>
      </c>
      <c r="Z22" s="36">
        <f t="shared" si="9"/>
        <v>0</v>
      </c>
      <c r="AA22" s="36">
        <f t="shared" si="9"/>
        <v>0</v>
      </c>
      <c r="AB22" s="58">
        <f t="shared" si="0"/>
        <v>0</v>
      </c>
      <c r="AC22" s="57">
        <f>AB21</f>
        <v>0</v>
      </c>
      <c r="AD22" s="38">
        <f>IFERROR((AB20-AE22)/(AB22-AE22),0)</f>
        <v>0</v>
      </c>
      <c r="AE22" s="39">
        <f>ROUND((AB22*12.5%),0)</f>
        <v>0</v>
      </c>
    </row>
    <row r="23" spans="2:31" ht="28" customHeight="1" x14ac:dyDescent="0.3">
      <c r="B23" s="28"/>
      <c r="C23" s="56"/>
      <c r="D23" s="56"/>
      <c r="E23" s="56"/>
      <c r="F23" s="56"/>
      <c r="G23" s="29"/>
      <c r="H23" s="52"/>
      <c r="I23" s="52" t="s">
        <v>152</v>
      </c>
      <c r="J23" s="52" t="s">
        <v>103</v>
      </c>
      <c r="K23" s="52" t="s">
        <v>151</v>
      </c>
      <c r="L23" s="53" t="s">
        <v>153</v>
      </c>
      <c r="M23" s="18" t="s">
        <v>187</v>
      </c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1"/>
      <c r="AB23" s="32">
        <f t="shared" si="0"/>
        <v>0</v>
      </c>
    </row>
    <row r="24" spans="2:31" ht="28" customHeight="1" x14ac:dyDescent="0.3">
      <c r="M24" s="19" t="s">
        <v>188</v>
      </c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4"/>
      <c r="AB24" s="35">
        <f t="shared" si="0"/>
        <v>0</v>
      </c>
    </row>
    <row r="25" spans="2:31" ht="28" customHeight="1" x14ac:dyDescent="0.25">
      <c r="M25" s="20" t="s">
        <v>178</v>
      </c>
      <c r="N25" s="36">
        <f t="shared" ref="N25:R25" si="10">SUM(N23:N24)</f>
        <v>0</v>
      </c>
      <c r="O25" s="36">
        <f t="shared" si="10"/>
        <v>0</v>
      </c>
      <c r="P25" s="36">
        <f t="shared" si="10"/>
        <v>0</v>
      </c>
      <c r="Q25" s="36">
        <f t="shared" si="10"/>
        <v>0</v>
      </c>
      <c r="R25" s="36">
        <f t="shared" si="10"/>
        <v>0</v>
      </c>
      <c r="S25" s="36">
        <f t="shared" ref="S25:AA25" si="11">SUM(S23:S24)</f>
        <v>0</v>
      </c>
      <c r="T25" s="36">
        <f t="shared" si="11"/>
        <v>0</v>
      </c>
      <c r="U25" s="36">
        <f t="shared" si="11"/>
        <v>0</v>
      </c>
      <c r="V25" s="36">
        <f t="shared" si="11"/>
        <v>0</v>
      </c>
      <c r="W25" s="36">
        <f t="shared" si="11"/>
        <v>0</v>
      </c>
      <c r="X25" s="36">
        <f t="shared" si="11"/>
        <v>0</v>
      </c>
      <c r="Y25" s="36">
        <f t="shared" si="11"/>
        <v>0</v>
      </c>
      <c r="Z25" s="36">
        <f t="shared" si="11"/>
        <v>0</v>
      </c>
      <c r="AA25" s="36">
        <f t="shared" si="11"/>
        <v>0</v>
      </c>
      <c r="AB25" s="58">
        <f t="shared" si="0"/>
        <v>0</v>
      </c>
      <c r="AC25" s="57">
        <f>AB24</f>
        <v>0</v>
      </c>
      <c r="AD25" s="38">
        <f>IFERROR((AB23-AE25)/(AB25-AE25),0)</f>
        <v>0</v>
      </c>
      <c r="AE25" s="39">
        <f>ROUND((AB25*12.5%),0)</f>
        <v>0</v>
      </c>
    </row>
    <row r="26" spans="2:31" ht="28" customHeight="1" x14ac:dyDescent="0.3">
      <c r="B26" s="28"/>
      <c r="C26" s="56"/>
      <c r="D26" s="56"/>
      <c r="E26" s="56"/>
      <c r="F26" s="56"/>
      <c r="G26" s="29"/>
      <c r="H26" s="52"/>
      <c r="I26" s="52" t="s">
        <v>152</v>
      </c>
      <c r="J26" s="52" t="s">
        <v>103</v>
      </c>
      <c r="K26" s="52" t="s">
        <v>151</v>
      </c>
      <c r="L26" s="53" t="s">
        <v>153</v>
      </c>
      <c r="M26" s="18" t="s">
        <v>187</v>
      </c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1"/>
      <c r="AB26" s="32">
        <f t="shared" si="0"/>
        <v>0</v>
      </c>
    </row>
    <row r="27" spans="2:31" ht="28" customHeight="1" x14ac:dyDescent="0.3">
      <c r="M27" s="19" t="s">
        <v>188</v>
      </c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4"/>
      <c r="AB27" s="35">
        <f t="shared" si="0"/>
        <v>0</v>
      </c>
    </row>
    <row r="28" spans="2:31" ht="28" customHeight="1" x14ac:dyDescent="0.25">
      <c r="M28" s="20" t="s">
        <v>178</v>
      </c>
      <c r="N28" s="36">
        <f t="shared" ref="N28:R28" si="12">SUM(N26:N27)</f>
        <v>0</v>
      </c>
      <c r="O28" s="36">
        <f t="shared" si="12"/>
        <v>0</v>
      </c>
      <c r="P28" s="36">
        <f t="shared" si="12"/>
        <v>0</v>
      </c>
      <c r="Q28" s="36">
        <f t="shared" si="12"/>
        <v>0</v>
      </c>
      <c r="R28" s="36">
        <f t="shared" si="12"/>
        <v>0</v>
      </c>
      <c r="S28" s="36">
        <f t="shared" ref="S28:AA28" si="13">SUM(S26:S27)</f>
        <v>0</v>
      </c>
      <c r="T28" s="36">
        <f t="shared" si="13"/>
        <v>0</v>
      </c>
      <c r="U28" s="36">
        <f t="shared" si="13"/>
        <v>0</v>
      </c>
      <c r="V28" s="36">
        <f t="shared" si="13"/>
        <v>0</v>
      </c>
      <c r="W28" s="36">
        <f t="shared" si="13"/>
        <v>0</v>
      </c>
      <c r="X28" s="36">
        <f t="shared" si="13"/>
        <v>0</v>
      </c>
      <c r="Y28" s="36">
        <f t="shared" si="13"/>
        <v>0</v>
      </c>
      <c r="Z28" s="36">
        <f t="shared" si="13"/>
        <v>0</v>
      </c>
      <c r="AA28" s="36">
        <f t="shared" si="13"/>
        <v>0</v>
      </c>
      <c r="AB28" s="58">
        <f t="shared" si="0"/>
        <v>0</v>
      </c>
      <c r="AC28" s="57">
        <f>AB27</f>
        <v>0</v>
      </c>
      <c r="AD28" s="38">
        <f>IFERROR((AB26-AE28)/(AB28-AE28),0)</f>
        <v>0</v>
      </c>
      <c r="AE28" s="39">
        <f>ROUND((AB28*12.5%),0)</f>
        <v>0</v>
      </c>
    </row>
    <row r="29" spans="2:31" ht="28" customHeight="1" x14ac:dyDescent="0.3">
      <c r="B29" s="28"/>
      <c r="C29" s="56"/>
      <c r="D29" s="56"/>
      <c r="E29" s="56"/>
      <c r="F29" s="56"/>
      <c r="G29" s="29"/>
      <c r="H29" s="52"/>
      <c r="I29" s="52" t="s">
        <v>152</v>
      </c>
      <c r="J29" s="52" t="s">
        <v>103</v>
      </c>
      <c r="K29" s="52" t="s">
        <v>151</v>
      </c>
      <c r="L29" s="53" t="s">
        <v>153</v>
      </c>
      <c r="M29" s="18" t="s">
        <v>187</v>
      </c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1"/>
      <c r="AB29" s="32">
        <f t="shared" si="0"/>
        <v>0</v>
      </c>
    </row>
    <row r="30" spans="2:31" ht="28" customHeight="1" x14ac:dyDescent="0.3">
      <c r="M30" s="19" t="s">
        <v>188</v>
      </c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4"/>
      <c r="AB30" s="35">
        <f t="shared" si="0"/>
        <v>0</v>
      </c>
    </row>
    <row r="31" spans="2:31" ht="28" customHeight="1" x14ac:dyDescent="0.25">
      <c r="M31" s="20" t="s">
        <v>178</v>
      </c>
      <c r="N31" s="36">
        <f t="shared" ref="N31:R31" si="14">SUM(N29:N30)</f>
        <v>0</v>
      </c>
      <c r="O31" s="36">
        <f t="shared" si="14"/>
        <v>0</v>
      </c>
      <c r="P31" s="36">
        <f t="shared" si="14"/>
        <v>0</v>
      </c>
      <c r="Q31" s="36">
        <f t="shared" si="14"/>
        <v>0</v>
      </c>
      <c r="R31" s="36">
        <f t="shared" si="14"/>
        <v>0</v>
      </c>
      <c r="S31" s="36">
        <f t="shared" ref="S31" si="15">SUM(S29:S30)</f>
        <v>0</v>
      </c>
      <c r="T31" s="36">
        <f t="shared" ref="T31:AA31" si="16">SUM(T29:T30)</f>
        <v>0</v>
      </c>
      <c r="U31" s="36">
        <f t="shared" si="16"/>
        <v>0</v>
      </c>
      <c r="V31" s="36">
        <f t="shared" si="16"/>
        <v>0</v>
      </c>
      <c r="W31" s="36">
        <f t="shared" si="16"/>
        <v>0</v>
      </c>
      <c r="X31" s="36">
        <f t="shared" si="16"/>
        <v>0</v>
      </c>
      <c r="Y31" s="36">
        <f t="shared" si="16"/>
        <v>0</v>
      </c>
      <c r="Z31" s="36">
        <f t="shared" si="16"/>
        <v>0</v>
      </c>
      <c r="AA31" s="36">
        <f t="shared" si="16"/>
        <v>0</v>
      </c>
      <c r="AB31" s="58">
        <f t="shared" si="0"/>
        <v>0</v>
      </c>
      <c r="AC31" s="57">
        <f>AB30</f>
        <v>0</v>
      </c>
      <c r="AD31" s="38">
        <f>IFERROR((AB29-AE31)/(AB31-AE31),0)</f>
        <v>0</v>
      </c>
      <c r="AE31" s="39">
        <f>ROUND((AB31*12.5%),0)</f>
        <v>0</v>
      </c>
    </row>
    <row r="32" spans="2:31" ht="28" customHeight="1" x14ac:dyDescent="0.3">
      <c r="B32" s="28"/>
      <c r="C32" s="56"/>
      <c r="D32" s="56"/>
      <c r="E32" s="56"/>
      <c r="F32" s="56"/>
      <c r="G32" s="29"/>
      <c r="H32" s="52"/>
      <c r="I32" s="52" t="s">
        <v>152</v>
      </c>
      <c r="J32" s="52" t="s">
        <v>103</v>
      </c>
      <c r="K32" s="52" t="s">
        <v>151</v>
      </c>
      <c r="L32" s="53" t="s">
        <v>153</v>
      </c>
      <c r="M32" s="18" t="s">
        <v>187</v>
      </c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1"/>
      <c r="AB32" s="32">
        <f t="shared" si="0"/>
        <v>0</v>
      </c>
    </row>
    <row r="33" spans="2:31" ht="28" customHeight="1" x14ac:dyDescent="0.3">
      <c r="M33" s="19" t="s">
        <v>188</v>
      </c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4"/>
      <c r="AB33" s="35">
        <f t="shared" si="0"/>
        <v>0</v>
      </c>
    </row>
    <row r="34" spans="2:31" ht="28" customHeight="1" x14ac:dyDescent="0.25">
      <c r="M34" s="20" t="s">
        <v>178</v>
      </c>
      <c r="N34" s="36">
        <f t="shared" ref="N34:R34" si="17">SUM(N32:N33)</f>
        <v>0</v>
      </c>
      <c r="O34" s="36">
        <f t="shared" si="17"/>
        <v>0</v>
      </c>
      <c r="P34" s="36">
        <f t="shared" si="17"/>
        <v>0</v>
      </c>
      <c r="Q34" s="36">
        <f t="shared" si="17"/>
        <v>0</v>
      </c>
      <c r="R34" s="36">
        <f t="shared" si="17"/>
        <v>0</v>
      </c>
      <c r="S34" s="36">
        <f t="shared" ref="S34" si="18">SUM(S32:S33)</f>
        <v>0</v>
      </c>
      <c r="T34" s="36">
        <f t="shared" ref="T34:AA34" si="19">SUM(T32:T33)</f>
        <v>0</v>
      </c>
      <c r="U34" s="36">
        <f t="shared" si="19"/>
        <v>0</v>
      </c>
      <c r="V34" s="36">
        <f t="shared" si="19"/>
        <v>0</v>
      </c>
      <c r="W34" s="36">
        <f t="shared" si="19"/>
        <v>0</v>
      </c>
      <c r="X34" s="36">
        <f t="shared" si="19"/>
        <v>0</v>
      </c>
      <c r="Y34" s="36">
        <f t="shared" si="19"/>
        <v>0</v>
      </c>
      <c r="Z34" s="36">
        <f t="shared" si="19"/>
        <v>0</v>
      </c>
      <c r="AA34" s="36">
        <f t="shared" si="19"/>
        <v>0</v>
      </c>
      <c r="AB34" s="58">
        <f t="shared" si="0"/>
        <v>0</v>
      </c>
      <c r="AC34" s="57">
        <f>AB33</f>
        <v>0</v>
      </c>
      <c r="AD34" s="38">
        <f>IFERROR((AB32-AE34)/(AB34-AE34),0)</f>
        <v>0</v>
      </c>
      <c r="AE34" s="39">
        <f>ROUND((AB34*12.5%),0)</f>
        <v>0</v>
      </c>
    </row>
    <row r="35" spans="2:31" ht="28" customHeight="1" x14ac:dyDescent="0.3">
      <c r="B35" s="28"/>
      <c r="C35" s="56"/>
      <c r="D35" s="56"/>
      <c r="E35" s="56"/>
      <c r="F35" s="56"/>
      <c r="G35" s="29"/>
      <c r="H35" s="52"/>
      <c r="I35" s="52" t="s">
        <v>152</v>
      </c>
      <c r="J35" s="52" t="s">
        <v>103</v>
      </c>
      <c r="K35" s="52" t="s">
        <v>151</v>
      </c>
      <c r="L35" s="53" t="s">
        <v>153</v>
      </c>
      <c r="M35" s="18" t="s">
        <v>187</v>
      </c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1"/>
      <c r="AB35" s="32">
        <f t="shared" si="0"/>
        <v>0</v>
      </c>
    </row>
    <row r="36" spans="2:31" ht="28" customHeight="1" x14ac:dyDescent="0.3">
      <c r="M36" s="19" t="s">
        <v>188</v>
      </c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4"/>
      <c r="AB36" s="35">
        <f t="shared" si="0"/>
        <v>0</v>
      </c>
    </row>
    <row r="37" spans="2:31" ht="28" customHeight="1" x14ac:dyDescent="0.25">
      <c r="M37" s="20" t="s">
        <v>178</v>
      </c>
      <c r="N37" s="36">
        <f t="shared" ref="N37:R37" si="20">SUM(N35:N36)</f>
        <v>0</v>
      </c>
      <c r="O37" s="36">
        <f t="shared" si="20"/>
        <v>0</v>
      </c>
      <c r="P37" s="36">
        <f t="shared" si="20"/>
        <v>0</v>
      </c>
      <c r="Q37" s="36">
        <f t="shared" si="20"/>
        <v>0</v>
      </c>
      <c r="R37" s="36">
        <f t="shared" si="20"/>
        <v>0</v>
      </c>
      <c r="S37" s="36">
        <f t="shared" ref="S37" si="21">SUM(S35:S36)</f>
        <v>0</v>
      </c>
      <c r="T37" s="36">
        <f t="shared" ref="T37:AA37" si="22">SUM(T35:T36)</f>
        <v>0</v>
      </c>
      <c r="U37" s="36">
        <f t="shared" si="22"/>
        <v>0</v>
      </c>
      <c r="V37" s="36">
        <f t="shared" si="22"/>
        <v>0</v>
      </c>
      <c r="W37" s="36">
        <f t="shared" si="22"/>
        <v>0</v>
      </c>
      <c r="X37" s="36">
        <f t="shared" si="22"/>
        <v>0</v>
      </c>
      <c r="Y37" s="36">
        <f t="shared" si="22"/>
        <v>0</v>
      </c>
      <c r="Z37" s="36">
        <f t="shared" si="22"/>
        <v>0</v>
      </c>
      <c r="AA37" s="36">
        <f t="shared" si="22"/>
        <v>0</v>
      </c>
      <c r="AB37" s="58">
        <f t="shared" si="0"/>
        <v>0</v>
      </c>
      <c r="AC37" s="57">
        <f>AB36</f>
        <v>0</v>
      </c>
      <c r="AD37" s="38">
        <f>IFERROR((AB35-AE37)/(AB37-AE37),0)</f>
        <v>0</v>
      </c>
      <c r="AE37" s="39">
        <f>ROUND((AB37*12.5%),0)</f>
        <v>0</v>
      </c>
    </row>
    <row r="38" spans="2:31" ht="28" customHeight="1" x14ac:dyDescent="0.3">
      <c r="B38" s="28"/>
      <c r="C38" s="56"/>
      <c r="D38" s="56"/>
      <c r="E38" s="56"/>
      <c r="F38" s="56"/>
      <c r="G38" s="29"/>
      <c r="H38" s="52"/>
      <c r="I38" s="52" t="s">
        <v>152</v>
      </c>
      <c r="J38" s="52" t="s">
        <v>103</v>
      </c>
      <c r="K38" s="52" t="s">
        <v>151</v>
      </c>
      <c r="L38" s="53" t="s">
        <v>153</v>
      </c>
      <c r="M38" s="18" t="s">
        <v>187</v>
      </c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1"/>
      <c r="AB38" s="32">
        <f t="shared" si="0"/>
        <v>0</v>
      </c>
    </row>
    <row r="39" spans="2:31" ht="28" customHeight="1" x14ac:dyDescent="0.3">
      <c r="M39" s="19" t="s">
        <v>188</v>
      </c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4"/>
      <c r="AB39" s="35">
        <f t="shared" si="0"/>
        <v>0</v>
      </c>
    </row>
    <row r="40" spans="2:31" ht="28" customHeight="1" x14ac:dyDescent="0.25">
      <c r="M40" s="20" t="s">
        <v>178</v>
      </c>
      <c r="N40" s="36">
        <f t="shared" ref="N40:R40" si="23">SUM(N38:N39)</f>
        <v>0</v>
      </c>
      <c r="O40" s="36">
        <f t="shared" si="23"/>
        <v>0</v>
      </c>
      <c r="P40" s="36">
        <f t="shared" si="23"/>
        <v>0</v>
      </c>
      <c r="Q40" s="36">
        <f t="shared" si="23"/>
        <v>0</v>
      </c>
      <c r="R40" s="36">
        <f t="shared" si="23"/>
        <v>0</v>
      </c>
      <c r="S40" s="36">
        <f t="shared" ref="S40" si="24">SUM(S38:S39)</f>
        <v>0</v>
      </c>
      <c r="T40" s="37">
        <f t="shared" ref="T40:AA40" si="25">SUM(T38:T39)</f>
        <v>0</v>
      </c>
      <c r="U40" s="37">
        <f t="shared" si="25"/>
        <v>0</v>
      </c>
      <c r="V40" s="37">
        <f t="shared" si="25"/>
        <v>0</v>
      </c>
      <c r="W40" s="37">
        <f t="shared" si="25"/>
        <v>0</v>
      </c>
      <c r="X40" s="37">
        <f t="shared" si="25"/>
        <v>0</v>
      </c>
      <c r="Y40" s="37">
        <f t="shared" si="25"/>
        <v>0</v>
      </c>
      <c r="Z40" s="37">
        <f t="shared" si="25"/>
        <v>0</v>
      </c>
      <c r="AA40" s="37">
        <f t="shared" si="25"/>
        <v>0</v>
      </c>
      <c r="AB40" s="58">
        <f t="shared" si="0"/>
        <v>0</v>
      </c>
      <c r="AC40" s="57">
        <f>AB39</f>
        <v>0</v>
      </c>
      <c r="AD40" s="38">
        <f>IFERROR((AB38-AE40)/(AB40-AE40),0)</f>
        <v>0</v>
      </c>
      <c r="AE40" s="39">
        <f>ROUND((AB40*12.5%),0)</f>
        <v>0</v>
      </c>
    </row>
    <row r="41" spans="2:31" ht="28" customHeight="1" x14ac:dyDescent="0.3">
      <c r="B41" s="28"/>
      <c r="C41" s="56"/>
      <c r="D41" s="56"/>
      <c r="E41" s="56"/>
      <c r="F41" s="56"/>
      <c r="G41" s="29"/>
      <c r="H41" s="52"/>
      <c r="I41" s="52" t="s">
        <v>152</v>
      </c>
      <c r="J41" s="52" t="s">
        <v>103</v>
      </c>
      <c r="K41" s="52" t="s">
        <v>151</v>
      </c>
      <c r="L41" s="53" t="s">
        <v>153</v>
      </c>
      <c r="M41" s="18" t="s">
        <v>187</v>
      </c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1"/>
      <c r="AB41" s="32">
        <f t="shared" ref="AB41:AB58" si="26">SUM(N41:AA41)</f>
        <v>0</v>
      </c>
    </row>
    <row r="42" spans="2:31" ht="28" customHeight="1" x14ac:dyDescent="0.3">
      <c r="M42" s="19" t="s">
        <v>188</v>
      </c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4"/>
      <c r="AB42" s="35">
        <f t="shared" si="26"/>
        <v>0</v>
      </c>
    </row>
    <row r="43" spans="2:31" ht="28" customHeight="1" x14ac:dyDescent="0.25">
      <c r="M43" s="20" t="s">
        <v>178</v>
      </c>
      <c r="N43" s="36">
        <f t="shared" ref="N43:R43" si="27">SUM(N41:N42)</f>
        <v>0</v>
      </c>
      <c r="O43" s="36">
        <f t="shared" si="27"/>
        <v>0</v>
      </c>
      <c r="P43" s="36">
        <f t="shared" si="27"/>
        <v>0</v>
      </c>
      <c r="Q43" s="36">
        <f t="shared" si="27"/>
        <v>0</v>
      </c>
      <c r="R43" s="36">
        <f t="shared" si="27"/>
        <v>0</v>
      </c>
      <c r="S43" s="36">
        <f t="shared" ref="S43" si="28">SUM(S41:S42)</f>
        <v>0</v>
      </c>
      <c r="T43" s="36">
        <f t="shared" ref="T43:AA43" si="29">SUM(T41:T42)</f>
        <v>0</v>
      </c>
      <c r="U43" s="36">
        <f t="shared" si="29"/>
        <v>0</v>
      </c>
      <c r="V43" s="36">
        <f t="shared" si="29"/>
        <v>0</v>
      </c>
      <c r="W43" s="36">
        <f t="shared" si="29"/>
        <v>0</v>
      </c>
      <c r="X43" s="36">
        <f t="shared" si="29"/>
        <v>0</v>
      </c>
      <c r="Y43" s="36">
        <f t="shared" si="29"/>
        <v>0</v>
      </c>
      <c r="Z43" s="36">
        <f t="shared" si="29"/>
        <v>0</v>
      </c>
      <c r="AA43" s="36">
        <f t="shared" si="29"/>
        <v>0</v>
      </c>
      <c r="AB43" s="58">
        <f t="shared" si="26"/>
        <v>0</v>
      </c>
      <c r="AC43" s="57">
        <f>AB42</f>
        <v>0</v>
      </c>
      <c r="AD43" s="38">
        <f>IFERROR((AB41-AE43)/(AB43-AE43),0)</f>
        <v>0</v>
      </c>
      <c r="AE43" s="39">
        <f>ROUND((AB43*12.5%),0)</f>
        <v>0</v>
      </c>
    </row>
    <row r="44" spans="2:31" ht="28" customHeight="1" x14ac:dyDescent="0.3">
      <c r="B44" s="28"/>
      <c r="C44" s="56"/>
      <c r="D44" s="56"/>
      <c r="E44" s="56"/>
      <c r="F44" s="56"/>
      <c r="G44" s="29"/>
      <c r="H44" s="52"/>
      <c r="I44" s="52" t="s">
        <v>152</v>
      </c>
      <c r="J44" s="52" t="s">
        <v>103</v>
      </c>
      <c r="K44" s="52" t="s">
        <v>151</v>
      </c>
      <c r="L44" s="53" t="s">
        <v>153</v>
      </c>
      <c r="M44" s="18" t="s">
        <v>187</v>
      </c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1"/>
      <c r="AB44" s="32">
        <f t="shared" si="26"/>
        <v>0</v>
      </c>
    </row>
    <row r="45" spans="2:31" ht="28" customHeight="1" x14ac:dyDescent="0.3">
      <c r="M45" s="19" t="s">
        <v>188</v>
      </c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4"/>
      <c r="AB45" s="35">
        <f t="shared" si="26"/>
        <v>0</v>
      </c>
    </row>
    <row r="46" spans="2:31" ht="28" customHeight="1" x14ac:dyDescent="0.25">
      <c r="M46" s="20" t="s">
        <v>178</v>
      </c>
      <c r="N46" s="36">
        <f t="shared" ref="N46:R46" si="30">SUM(N44:N45)</f>
        <v>0</v>
      </c>
      <c r="O46" s="36">
        <f t="shared" si="30"/>
        <v>0</v>
      </c>
      <c r="P46" s="36">
        <f t="shared" si="30"/>
        <v>0</v>
      </c>
      <c r="Q46" s="36">
        <f t="shared" si="30"/>
        <v>0</v>
      </c>
      <c r="R46" s="36">
        <f t="shared" si="30"/>
        <v>0</v>
      </c>
      <c r="S46" s="36">
        <f t="shared" ref="S46" si="31">SUM(S44:S45)</f>
        <v>0</v>
      </c>
      <c r="T46" s="36">
        <f t="shared" ref="T46:AA46" si="32">SUM(T44:T45)</f>
        <v>0</v>
      </c>
      <c r="U46" s="36">
        <f t="shared" si="32"/>
        <v>0</v>
      </c>
      <c r="V46" s="36">
        <f t="shared" si="32"/>
        <v>0</v>
      </c>
      <c r="W46" s="36">
        <f t="shared" si="32"/>
        <v>0</v>
      </c>
      <c r="X46" s="36">
        <f t="shared" si="32"/>
        <v>0</v>
      </c>
      <c r="Y46" s="36">
        <f t="shared" si="32"/>
        <v>0</v>
      </c>
      <c r="Z46" s="36">
        <f t="shared" si="32"/>
        <v>0</v>
      </c>
      <c r="AA46" s="36">
        <f t="shared" si="32"/>
        <v>0</v>
      </c>
      <c r="AB46" s="58">
        <f t="shared" si="26"/>
        <v>0</v>
      </c>
      <c r="AC46" s="57">
        <f>AB45</f>
        <v>0</v>
      </c>
      <c r="AD46" s="38">
        <f>IFERROR((AB44-AE46)/(AB46-AE46),0)</f>
        <v>0</v>
      </c>
      <c r="AE46" s="39">
        <f>ROUND((AB46*12.5%),0)</f>
        <v>0</v>
      </c>
    </row>
    <row r="47" spans="2:31" ht="28" customHeight="1" x14ac:dyDescent="0.3">
      <c r="B47" s="28"/>
      <c r="C47" s="56"/>
      <c r="D47" s="56"/>
      <c r="E47" s="56"/>
      <c r="F47" s="56"/>
      <c r="G47" s="29"/>
      <c r="H47" s="52"/>
      <c r="I47" s="52" t="s">
        <v>152</v>
      </c>
      <c r="J47" s="52" t="s">
        <v>103</v>
      </c>
      <c r="K47" s="52" t="s">
        <v>151</v>
      </c>
      <c r="L47" s="53" t="s">
        <v>153</v>
      </c>
      <c r="M47" s="18" t="s">
        <v>187</v>
      </c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1"/>
      <c r="AB47" s="32">
        <f t="shared" si="26"/>
        <v>0</v>
      </c>
    </row>
    <row r="48" spans="2:31" ht="28" customHeight="1" x14ac:dyDescent="0.3">
      <c r="M48" s="19" t="s">
        <v>188</v>
      </c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4"/>
      <c r="AB48" s="35">
        <f t="shared" si="26"/>
        <v>0</v>
      </c>
    </row>
    <row r="49" spans="2:31" ht="28" customHeight="1" x14ac:dyDescent="0.25">
      <c r="M49" s="20" t="s">
        <v>178</v>
      </c>
      <c r="N49" s="36">
        <f t="shared" ref="N49:R49" si="33">SUM(N47:N48)</f>
        <v>0</v>
      </c>
      <c r="O49" s="36">
        <f t="shared" si="33"/>
        <v>0</v>
      </c>
      <c r="P49" s="36">
        <f t="shared" si="33"/>
        <v>0</v>
      </c>
      <c r="Q49" s="36">
        <f t="shared" si="33"/>
        <v>0</v>
      </c>
      <c r="R49" s="36">
        <f t="shared" si="33"/>
        <v>0</v>
      </c>
      <c r="S49" s="36">
        <f t="shared" ref="S49" si="34">SUM(S47:S48)</f>
        <v>0</v>
      </c>
      <c r="T49" s="36">
        <f t="shared" ref="T49:AA49" si="35">SUM(T47:T48)</f>
        <v>0</v>
      </c>
      <c r="U49" s="36">
        <f t="shared" si="35"/>
        <v>0</v>
      </c>
      <c r="V49" s="36">
        <f t="shared" si="35"/>
        <v>0</v>
      </c>
      <c r="W49" s="36">
        <f t="shared" si="35"/>
        <v>0</v>
      </c>
      <c r="X49" s="36">
        <f t="shared" si="35"/>
        <v>0</v>
      </c>
      <c r="Y49" s="36">
        <f t="shared" si="35"/>
        <v>0</v>
      </c>
      <c r="Z49" s="36">
        <f t="shared" si="35"/>
        <v>0</v>
      </c>
      <c r="AA49" s="36">
        <f t="shared" si="35"/>
        <v>0</v>
      </c>
      <c r="AB49" s="58">
        <f t="shared" si="26"/>
        <v>0</v>
      </c>
      <c r="AC49" s="57">
        <f>AB48</f>
        <v>0</v>
      </c>
      <c r="AD49" s="38">
        <f>IFERROR((AB47-AE49)/(AB49-AE49),0)</f>
        <v>0</v>
      </c>
      <c r="AE49" s="39">
        <f>ROUND((AB49*12.5%),0)</f>
        <v>0</v>
      </c>
    </row>
    <row r="50" spans="2:31" ht="28" customHeight="1" x14ac:dyDescent="0.3">
      <c r="B50" s="28"/>
      <c r="C50" s="56"/>
      <c r="D50" s="56"/>
      <c r="E50" s="56"/>
      <c r="F50" s="56"/>
      <c r="G50" s="29"/>
      <c r="H50" s="52"/>
      <c r="I50" s="52" t="s">
        <v>152</v>
      </c>
      <c r="J50" s="52" t="s">
        <v>103</v>
      </c>
      <c r="K50" s="52" t="s">
        <v>151</v>
      </c>
      <c r="L50" s="53" t="s">
        <v>153</v>
      </c>
      <c r="M50" s="18" t="s">
        <v>187</v>
      </c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1"/>
      <c r="AB50" s="32">
        <f t="shared" si="26"/>
        <v>0</v>
      </c>
    </row>
    <row r="51" spans="2:31" ht="28" customHeight="1" x14ac:dyDescent="0.3">
      <c r="M51" s="19" t="s">
        <v>188</v>
      </c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4"/>
      <c r="AB51" s="35">
        <f t="shared" si="26"/>
        <v>0</v>
      </c>
    </row>
    <row r="52" spans="2:31" ht="28" customHeight="1" x14ac:dyDescent="0.25">
      <c r="M52" s="20" t="s">
        <v>178</v>
      </c>
      <c r="N52" s="36">
        <f t="shared" ref="N52:R52" si="36">SUM(N50:N51)</f>
        <v>0</v>
      </c>
      <c r="O52" s="36">
        <f t="shared" si="36"/>
        <v>0</v>
      </c>
      <c r="P52" s="36">
        <f t="shared" si="36"/>
        <v>0</v>
      </c>
      <c r="Q52" s="36">
        <f t="shared" si="36"/>
        <v>0</v>
      </c>
      <c r="R52" s="36">
        <f t="shared" si="36"/>
        <v>0</v>
      </c>
      <c r="S52" s="36">
        <f t="shared" ref="S52" si="37">SUM(S50:S51)</f>
        <v>0</v>
      </c>
      <c r="T52" s="36">
        <f t="shared" ref="T52:AA52" si="38">SUM(T50:T51)</f>
        <v>0</v>
      </c>
      <c r="U52" s="36">
        <f t="shared" si="38"/>
        <v>0</v>
      </c>
      <c r="V52" s="36">
        <f t="shared" si="38"/>
        <v>0</v>
      </c>
      <c r="W52" s="36">
        <f t="shared" si="38"/>
        <v>0</v>
      </c>
      <c r="X52" s="36">
        <f t="shared" si="38"/>
        <v>0</v>
      </c>
      <c r="Y52" s="36">
        <f t="shared" si="38"/>
        <v>0</v>
      </c>
      <c r="Z52" s="36">
        <f t="shared" si="38"/>
        <v>0</v>
      </c>
      <c r="AA52" s="36">
        <f t="shared" si="38"/>
        <v>0</v>
      </c>
      <c r="AB52" s="58">
        <f t="shared" si="26"/>
        <v>0</v>
      </c>
      <c r="AC52" s="57">
        <f>AB51</f>
        <v>0</v>
      </c>
      <c r="AD52" s="38">
        <f>IFERROR((AB50-AE52)/(AB52-AE52),0)</f>
        <v>0</v>
      </c>
      <c r="AE52" s="39">
        <f>ROUND((AB52*12.5%),0)</f>
        <v>0</v>
      </c>
    </row>
    <row r="53" spans="2:31" ht="28" customHeight="1" x14ac:dyDescent="0.3">
      <c r="B53" s="28"/>
      <c r="C53" s="56"/>
      <c r="D53" s="56"/>
      <c r="E53" s="56"/>
      <c r="F53" s="56"/>
      <c r="G53" s="29"/>
      <c r="H53" s="52"/>
      <c r="I53" s="52" t="s">
        <v>152</v>
      </c>
      <c r="J53" s="52" t="s">
        <v>103</v>
      </c>
      <c r="K53" s="52" t="s">
        <v>151</v>
      </c>
      <c r="L53" s="53" t="s">
        <v>153</v>
      </c>
      <c r="M53" s="18" t="s">
        <v>187</v>
      </c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1"/>
      <c r="AB53" s="32">
        <f t="shared" si="26"/>
        <v>0</v>
      </c>
    </row>
    <row r="54" spans="2:31" ht="28" customHeight="1" x14ac:dyDescent="0.3">
      <c r="M54" s="19" t="s">
        <v>188</v>
      </c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4"/>
      <c r="AB54" s="35">
        <f t="shared" si="26"/>
        <v>0</v>
      </c>
    </row>
    <row r="55" spans="2:31" ht="28" customHeight="1" x14ac:dyDescent="0.25">
      <c r="M55" s="20" t="s">
        <v>178</v>
      </c>
      <c r="N55" s="36">
        <f t="shared" ref="N55:R55" si="39">SUM(N53:N54)</f>
        <v>0</v>
      </c>
      <c r="O55" s="36">
        <f t="shared" si="39"/>
        <v>0</v>
      </c>
      <c r="P55" s="36">
        <f t="shared" si="39"/>
        <v>0</v>
      </c>
      <c r="Q55" s="36">
        <f t="shared" si="39"/>
        <v>0</v>
      </c>
      <c r="R55" s="36">
        <f t="shared" si="39"/>
        <v>0</v>
      </c>
      <c r="S55" s="36">
        <f t="shared" ref="S55" si="40">SUM(S53:S54)</f>
        <v>0</v>
      </c>
      <c r="T55" s="36">
        <f t="shared" ref="T55:AA55" si="41">SUM(T53:T54)</f>
        <v>0</v>
      </c>
      <c r="U55" s="36">
        <f t="shared" si="41"/>
        <v>0</v>
      </c>
      <c r="V55" s="36">
        <f t="shared" si="41"/>
        <v>0</v>
      </c>
      <c r="W55" s="36">
        <f t="shared" si="41"/>
        <v>0</v>
      </c>
      <c r="X55" s="36">
        <f t="shared" si="41"/>
        <v>0</v>
      </c>
      <c r="Y55" s="36">
        <f t="shared" si="41"/>
        <v>0</v>
      </c>
      <c r="Z55" s="36">
        <f t="shared" si="41"/>
        <v>0</v>
      </c>
      <c r="AA55" s="36">
        <f t="shared" si="41"/>
        <v>0</v>
      </c>
      <c r="AB55" s="58">
        <f t="shared" si="26"/>
        <v>0</v>
      </c>
      <c r="AC55" s="57">
        <f>AB54</f>
        <v>0</v>
      </c>
      <c r="AD55" s="38">
        <f>IFERROR((AB53-AE55)/(AB55-AE55),0)</f>
        <v>0</v>
      </c>
      <c r="AE55" s="39">
        <f>ROUND((AB55*12.5%),0)</f>
        <v>0</v>
      </c>
    </row>
    <row r="56" spans="2:31" ht="28" customHeight="1" x14ac:dyDescent="0.3">
      <c r="B56" s="28"/>
      <c r="C56" s="56"/>
      <c r="D56" s="56"/>
      <c r="E56" s="56"/>
      <c r="F56" s="56"/>
      <c r="G56" s="29"/>
      <c r="H56" s="52"/>
      <c r="I56" s="52" t="s">
        <v>152</v>
      </c>
      <c r="J56" s="52" t="s">
        <v>103</v>
      </c>
      <c r="K56" s="52" t="s">
        <v>151</v>
      </c>
      <c r="L56" s="53" t="s">
        <v>153</v>
      </c>
      <c r="M56" s="18" t="s">
        <v>187</v>
      </c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1"/>
      <c r="AB56" s="32">
        <f t="shared" si="26"/>
        <v>0</v>
      </c>
    </row>
    <row r="57" spans="2:31" ht="28" customHeight="1" x14ac:dyDescent="0.3">
      <c r="M57" s="19" t="s">
        <v>188</v>
      </c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4"/>
      <c r="AB57" s="35">
        <f t="shared" si="26"/>
        <v>0</v>
      </c>
    </row>
    <row r="58" spans="2:31" ht="28" customHeight="1" x14ac:dyDescent="0.25">
      <c r="M58" s="26" t="s">
        <v>178</v>
      </c>
      <c r="N58" s="37">
        <f t="shared" ref="N58:R58" si="42">SUM(N56:N57)</f>
        <v>0</v>
      </c>
      <c r="O58" s="37">
        <f t="shared" si="42"/>
        <v>0</v>
      </c>
      <c r="P58" s="37">
        <f t="shared" si="42"/>
        <v>0</v>
      </c>
      <c r="Q58" s="37">
        <f t="shared" si="42"/>
        <v>0</v>
      </c>
      <c r="R58" s="37">
        <f t="shared" si="42"/>
        <v>0</v>
      </c>
      <c r="S58" s="37">
        <f t="shared" ref="S58" si="43">SUM(S56:S57)</f>
        <v>0</v>
      </c>
      <c r="T58" s="37">
        <f t="shared" ref="T58:AA58" si="44">SUM(T56:T57)</f>
        <v>0</v>
      </c>
      <c r="U58" s="37">
        <f t="shared" si="44"/>
        <v>0</v>
      </c>
      <c r="V58" s="37">
        <f t="shared" si="44"/>
        <v>0</v>
      </c>
      <c r="W58" s="37">
        <f t="shared" si="44"/>
        <v>0</v>
      </c>
      <c r="X58" s="37">
        <f t="shared" si="44"/>
        <v>0</v>
      </c>
      <c r="Y58" s="37">
        <f t="shared" si="44"/>
        <v>0</v>
      </c>
      <c r="Z58" s="37">
        <f t="shared" si="44"/>
        <v>0</v>
      </c>
      <c r="AA58" s="37">
        <f t="shared" si="44"/>
        <v>0</v>
      </c>
      <c r="AB58" s="58">
        <f t="shared" si="26"/>
        <v>0</v>
      </c>
      <c r="AC58" s="57">
        <f>AB57</f>
        <v>0</v>
      </c>
      <c r="AD58" s="38">
        <f>IFERROR((AB56-AE58)/(AB58-AE58),0)</f>
        <v>0</v>
      </c>
      <c r="AE58" s="39">
        <f>ROUND((AB58*12.5%),0)</f>
        <v>0</v>
      </c>
    </row>
    <row r="59" spans="2:31" ht="25" customHeight="1" x14ac:dyDescent="0.25">
      <c r="AB59" s="1"/>
      <c r="AC59" s="1"/>
      <c r="AD59" s="1"/>
      <c r="AE59" s="1"/>
    </row>
    <row r="60" spans="2:31" ht="25" customHeight="1" x14ac:dyDescent="0.25">
      <c r="AB60" s="1"/>
      <c r="AC60" s="1"/>
      <c r="AD60" s="1"/>
      <c r="AE60" s="1"/>
    </row>
    <row r="61" spans="2:31" ht="20.149999999999999" customHeight="1" thickBot="1" x14ac:dyDescent="0.3">
      <c r="M61" s="3"/>
      <c r="N61" s="40">
        <f>N40+N37+N34+N31+N28+N25+N22+N19+N16+N13+N10+N43+N46+N49+N52+N55+N58</f>
        <v>0</v>
      </c>
      <c r="O61" s="40">
        <f t="shared" ref="O61:AB61" si="45">O40+O37+O34+O31+O28+O25+O22+O19+O16+O13+O10+O43+O46+O49+O52+O55+O58</f>
        <v>0</v>
      </c>
      <c r="P61" s="40">
        <f t="shared" si="45"/>
        <v>0</v>
      </c>
      <c r="Q61" s="40">
        <f t="shared" si="45"/>
        <v>0</v>
      </c>
      <c r="R61" s="40">
        <f t="shared" si="45"/>
        <v>0</v>
      </c>
      <c r="S61" s="40">
        <f t="shared" si="45"/>
        <v>0</v>
      </c>
      <c r="T61" s="40">
        <f t="shared" si="45"/>
        <v>0</v>
      </c>
      <c r="U61" s="40">
        <f t="shared" si="45"/>
        <v>0</v>
      </c>
      <c r="V61" s="40">
        <f t="shared" si="45"/>
        <v>0</v>
      </c>
      <c r="W61" s="40">
        <f t="shared" si="45"/>
        <v>0</v>
      </c>
      <c r="X61" s="40">
        <f t="shared" si="45"/>
        <v>0</v>
      </c>
      <c r="Y61" s="40">
        <f t="shared" si="45"/>
        <v>0</v>
      </c>
      <c r="Z61" s="40">
        <f t="shared" si="45"/>
        <v>0</v>
      </c>
      <c r="AA61" s="40">
        <f t="shared" si="45"/>
        <v>0</v>
      </c>
      <c r="AB61" s="40">
        <f t="shared" si="45"/>
        <v>0</v>
      </c>
      <c r="AC61" s="41">
        <f>SUM(AC8:AC60)</f>
        <v>0</v>
      </c>
      <c r="AD61" s="41">
        <f>SUM(AD8:AD60)</f>
        <v>0</v>
      </c>
      <c r="AE61" s="41">
        <f>SUM(AE8:AE60)</f>
        <v>0</v>
      </c>
    </row>
    <row r="62" spans="2:31" ht="20.149999999999999" customHeight="1" x14ac:dyDescent="0.3"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>
        <f>SUM(N61:AA61)-AB61</f>
        <v>0</v>
      </c>
      <c r="AC62" s="4"/>
      <c r="AD62" s="4"/>
      <c r="AE62" s="4"/>
    </row>
    <row r="63" spans="2:31" ht="20.149999999999999" customHeight="1" x14ac:dyDescent="0.3"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4"/>
      <c r="AC63" s="4"/>
      <c r="AD63" s="4"/>
      <c r="AE63" s="4"/>
    </row>
    <row r="64" spans="2:31" s="6" customFormat="1" ht="13.5" thickBot="1" x14ac:dyDescent="0.4">
      <c r="H64" s="54"/>
      <c r="I64" s="54"/>
      <c r="J64" s="54"/>
      <c r="K64" s="54"/>
      <c r="L64" s="54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8"/>
      <c r="AC64" s="8"/>
      <c r="AD64" s="8"/>
      <c r="AE64" s="8"/>
    </row>
    <row r="65" spans="7:31" s="6" customFormat="1" ht="36" customHeight="1" x14ac:dyDescent="0.35">
      <c r="G65" s="70" t="s">
        <v>182</v>
      </c>
      <c r="H65" s="71"/>
      <c r="I65" s="71"/>
      <c r="J65" s="71"/>
      <c r="K65" s="71"/>
      <c r="L65" s="71"/>
      <c r="M65" s="72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8"/>
      <c r="AC65" s="8"/>
      <c r="AD65" s="8"/>
      <c r="AE65" s="8"/>
    </row>
    <row r="66" spans="7:31" s="6" customFormat="1" ht="53" customHeight="1" x14ac:dyDescent="0.35">
      <c r="G66" s="73" t="s">
        <v>180</v>
      </c>
      <c r="H66" s="74"/>
      <c r="I66" s="74"/>
      <c r="J66" s="74"/>
      <c r="K66" s="74"/>
      <c r="L66" s="74"/>
      <c r="M66" s="75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8"/>
      <c r="AC66" s="8"/>
      <c r="AD66" s="8"/>
      <c r="AE66" s="8"/>
    </row>
    <row r="67" spans="7:31" ht="53" customHeight="1" thickBot="1" x14ac:dyDescent="0.35">
      <c r="G67" s="76" t="s">
        <v>181</v>
      </c>
      <c r="H67" s="77"/>
      <c r="I67" s="77"/>
      <c r="J67" s="77"/>
      <c r="K67" s="77"/>
      <c r="L67" s="77"/>
      <c r="M67" s="78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4"/>
      <c r="AC67" s="4"/>
      <c r="AD67" s="4"/>
      <c r="AE67" s="4"/>
    </row>
    <row r="68" spans="7:31" x14ac:dyDescent="0.3">
      <c r="G68" s="42"/>
      <c r="M68" s="4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4"/>
      <c r="AC68" s="4"/>
      <c r="AD68" s="4"/>
      <c r="AE68" s="4"/>
    </row>
    <row r="69" spans="7:31" x14ac:dyDescent="0.3">
      <c r="G69" s="42"/>
      <c r="M69" s="4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4"/>
      <c r="AC69" s="4"/>
      <c r="AD69" s="4"/>
      <c r="AE69" s="4"/>
    </row>
    <row r="70" spans="7:31" ht="33.75" customHeight="1" x14ac:dyDescent="0.3">
      <c r="G70" s="44" t="s">
        <v>183</v>
      </c>
      <c r="H70" s="67"/>
      <c r="I70" s="67"/>
      <c r="J70" s="67"/>
      <c r="K70" s="67"/>
      <c r="L70" s="67"/>
      <c r="M70" s="68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4"/>
      <c r="AC70" s="4"/>
      <c r="AD70" s="4"/>
      <c r="AE70" s="4"/>
    </row>
    <row r="71" spans="7:31" ht="17.25" customHeight="1" x14ac:dyDescent="0.3">
      <c r="G71" s="45"/>
      <c r="M71" s="46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4"/>
      <c r="AC71" s="4"/>
      <c r="AD71" s="4"/>
      <c r="AE71" s="4"/>
    </row>
    <row r="72" spans="7:31" ht="17.25" customHeight="1" x14ac:dyDescent="0.3">
      <c r="G72" s="44" t="s">
        <v>184</v>
      </c>
      <c r="H72" s="69"/>
      <c r="I72" s="69"/>
      <c r="J72" s="69"/>
      <c r="K72" s="69"/>
      <c r="L72" s="69"/>
      <c r="M72" s="46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4"/>
      <c r="AC72" s="4"/>
      <c r="AD72" s="4"/>
      <c r="AE72" s="4"/>
    </row>
    <row r="73" spans="7:31" ht="20.25" customHeight="1" x14ac:dyDescent="0.3">
      <c r="G73" s="44" t="s">
        <v>185</v>
      </c>
      <c r="H73" s="69"/>
      <c r="I73" s="69"/>
      <c r="J73" s="69"/>
      <c r="K73" s="69"/>
      <c r="L73" s="69"/>
      <c r="M73" s="4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4"/>
      <c r="AC73" s="4"/>
      <c r="AD73" s="4"/>
      <c r="AE73" s="4"/>
    </row>
    <row r="74" spans="7:31" ht="20.25" customHeight="1" x14ac:dyDescent="0.3">
      <c r="G74" s="44" t="s">
        <v>186</v>
      </c>
      <c r="H74" s="9"/>
      <c r="I74" s="9"/>
      <c r="J74" s="9"/>
      <c r="K74" s="9"/>
      <c r="L74" s="9"/>
      <c r="M74" s="4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4"/>
      <c r="AC74" s="4"/>
      <c r="AD74" s="4"/>
      <c r="AE74" s="4"/>
    </row>
    <row r="75" spans="7:31" ht="13.5" thickBot="1" x14ac:dyDescent="0.35">
      <c r="G75" s="47"/>
      <c r="H75" s="55"/>
      <c r="I75" s="55"/>
      <c r="J75" s="55"/>
      <c r="K75" s="55"/>
      <c r="L75" s="55"/>
      <c r="M75" s="48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4"/>
      <c r="AC75" s="4"/>
      <c r="AD75" s="4"/>
      <c r="AE75" s="4"/>
    </row>
    <row r="76" spans="7:31" x14ac:dyDescent="0.3"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4"/>
      <c r="AC76" s="4"/>
      <c r="AD76" s="4"/>
      <c r="AE76" s="4"/>
    </row>
    <row r="77" spans="7:31" x14ac:dyDescent="0.3"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4"/>
      <c r="AC77" s="4"/>
      <c r="AD77" s="4"/>
      <c r="AE77" s="4"/>
    </row>
    <row r="78" spans="7:31" x14ac:dyDescent="0.3"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4"/>
      <c r="AC78" s="4"/>
      <c r="AD78" s="4"/>
      <c r="AE78" s="4"/>
    </row>
    <row r="79" spans="7:31" x14ac:dyDescent="0.3"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4"/>
      <c r="AC79" s="4"/>
      <c r="AD79" s="4"/>
      <c r="AE79" s="4"/>
    </row>
    <row r="80" spans="7:31" x14ac:dyDescent="0.3"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4"/>
      <c r="AC80" s="4"/>
      <c r="AD80" s="4"/>
      <c r="AE80" s="4"/>
    </row>
    <row r="81" spans="13:31" x14ac:dyDescent="0.3"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4"/>
      <c r="AC81" s="4"/>
      <c r="AD81" s="4"/>
      <c r="AE81" s="4"/>
    </row>
    <row r="82" spans="13:31" x14ac:dyDescent="0.3"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4"/>
      <c r="AC82" s="4"/>
      <c r="AD82" s="4"/>
      <c r="AE82" s="4"/>
    </row>
    <row r="83" spans="13:31" x14ac:dyDescent="0.3"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4"/>
      <c r="AC83" s="4"/>
      <c r="AD83" s="4"/>
      <c r="AE83" s="4"/>
    </row>
  </sheetData>
  <mergeCells count="7">
    <mergeCell ref="B4:G4"/>
    <mergeCell ref="H70:M70"/>
    <mergeCell ref="H72:L72"/>
    <mergeCell ref="H73:L73"/>
    <mergeCell ref="G65:M65"/>
    <mergeCell ref="G66:M66"/>
    <mergeCell ref="G67:M67"/>
  </mergeCells>
  <phoneticPr fontId="8" type="noConversion"/>
  <pageMargins left="0.24" right="0.24" top="0.75" bottom="0.75" header="0.3" footer="0.3"/>
  <pageSetup paperSize="8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disablePrompts="1" count="5">
        <x14:dataValidation type="list" allowBlank="1" showInputMessage="1" showErrorMessage="1" xr:uid="{54074288-BFE2-4C3E-9FDD-35CFE9E2567A}">
          <x14:formula1>
            <xm:f>Data!$E$4:$E$48</xm:f>
          </x14:formula1>
          <xm:sqref>B4:G4</xm:sqref>
        </x14:dataValidation>
        <x14:dataValidation type="list" allowBlank="1" showInputMessage="1" showErrorMessage="1" xr:uid="{EF1788C9-D527-40F8-9719-0BF3ABD27376}">
          <x14:formula1>
            <xm:f>Data!$O$4:$O$9</xm:f>
          </x14:formula1>
          <xm:sqref>I8 I50 I11 I14 I17 I26 I29 I32 I20 I23 I35 I38 I41 I44 I47 I56 I53</xm:sqref>
        </x14:dataValidation>
        <x14:dataValidation type="list" allowBlank="1" showInputMessage="1" showErrorMessage="1" xr:uid="{2844E38E-A588-46EA-B195-3A0AB775A7B2}">
          <x14:formula1>
            <xm:f>Data!$M$4:$M$10</xm:f>
          </x14:formula1>
          <xm:sqref>L8 L50 L11 L14 L17 L26 L29 L32 L20 L23 L35 L38 L41 L44 L47 L56 L53</xm:sqref>
        </x14:dataValidation>
        <x14:dataValidation type="list" allowBlank="1" showInputMessage="1" showErrorMessage="1" xr:uid="{D92F93ED-8914-4017-AAB5-3677183EAED5}">
          <x14:formula1>
            <xm:f>Data!$K$4:$K$10</xm:f>
          </x14:formula1>
          <xm:sqref>J8 J56 J50 J11 J14 J17 J26 J29 J32 J20 J23 J35 J38 J41 J44 J47 J53</xm:sqref>
        </x14:dataValidation>
        <x14:dataValidation type="list" allowBlank="1" showInputMessage="1" showErrorMessage="1" xr:uid="{A9ECCFC1-4126-4815-9FC9-74E40C26F2F5}">
          <x14:formula1>
            <xm:f>Data!$I$4:$I$11</xm:f>
          </x14:formula1>
          <xm:sqref>K8 K50 K11 K14 K17 K26 K29 K32 K20 K23 K35 K38 K41 K44 K47 K56 K53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4DDA1-7EFB-471E-AC92-D662E9A941A8}">
  <sheetPr>
    <tabColor theme="8" tint="0.39997558519241921"/>
  </sheetPr>
  <dimension ref="B2:AE538"/>
  <sheetViews>
    <sheetView topLeftCell="E1" workbookViewId="0">
      <selection activeCell="I5" sqref="I5"/>
    </sheetView>
  </sheetViews>
  <sheetFormatPr defaultRowHeight="15.5" x14ac:dyDescent="0.35"/>
  <cols>
    <col min="1" max="1" width="1.69140625" customWidth="1"/>
    <col min="4" max="4" width="1.69140625" customWidth="1"/>
    <col min="5" max="5" width="62.07421875" customWidth="1"/>
    <col min="6" max="6" width="1.69140625" customWidth="1"/>
    <col min="7" max="7" width="35" customWidth="1"/>
    <col min="8" max="8" width="1.69140625" customWidth="1"/>
    <col min="9" max="9" width="27.15234375" customWidth="1"/>
    <col min="10" max="10" width="1.69140625" customWidth="1"/>
    <col min="11" max="11" width="33.84375" customWidth="1"/>
    <col min="12" max="12" width="1.69140625" customWidth="1"/>
    <col min="13" max="13" width="33.4609375" customWidth="1"/>
    <col min="14" max="14" width="1.69140625" customWidth="1"/>
    <col min="15" max="15" width="33.23046875" customWidth="1"/>
    <col min="16" max="16" width="1.69140625" customWidth="1"/>
    <col min="17" max="17" width="26.69140625" customWidth="1"/>
    <col min="18" max="18" width="1.69140625" customWidth="1"/>
    <col min="19" max="19" width="34.23046875" customWidth="1"/>
    <col min="20" max="20" width="1.69140625" customWidth="1"/>
    <col min="21" max="21" width="26" customWidth="1"/>
    <col min="22" max="22" width="1.69140625" customWidth="1"/>
    <col min="23" max="23" width="28.53515625" customWidth="1"/>
    <col min="24" max="24" width="1.69140625" customWidth="1"/>
    <col min="25" max="25" width="38.4609375" customWidth="1"/>
    <col min="26" max="26" width="1.69140625" customWidth="1"/>
    <col min="27" max="27" width="39.07421875" customWidth="1"/>
    <col min="28" max="28" width="1.69140625" customWidth="1"/>
    <col min="29" max="29" width="28.69140625" customWidth="1"/>
    <col min="30" max="30" width="1.69140625" customWidth="1"/>
    <col min="31" max="31" width="28.69140625" customWidth="1"/>
  </cols>
  <sheetData>
    <row r="2" spans="2:31" x14ac:dyDescent="0.35">
      <c r="B2" t="s">
        <v>0</v>
      </c>
      <c r="C2" s="10">
        <f ca="1">TODAY()</f>
        <v>46258</v>
      </c>
    </row>
    <row r="3" spans="2:31" x14ac:dyDescent="0.35">
      <c r="AA3" t="s">
        <v>1</v>
      </c>
    </row>
    <row r="4" spans="2:31" ht="31" x14ac:dyDescent="0.35">
      <c r="B4" t="s">
        <v>2</v>
      </c>
      <c r="E4" t="s">
        <v>100</v>
      </c>
      <c r="G4" t="s">
        <v>3</v>
      </c>
      <c r="I4" s="63" t="s">
        <v>151</v>
      </c>
      <c r="K4" s="61" t="s">
        <v>103</v>
      </c>
      <c r="M4" s="61" t="s">
        <v>153</v>
      </c>
      <c r="O4" s="61" t="s">
        <v>152</v>
      </c>
      <c r="Q4" t="s">
        <v>4</v>
      </c>
      <c r="S4" t="s">
        <v>5</v>
      </c>
      <c r="U4" t="s">
        <v>6</v>
      </c>
      <c r="W4" t="s">
        <v>7</v>
      </c>
      <c r="Y4" t="s">
        <v>8</v>
      </c>
      <c r="AA4" t="s">
        <v>9</v>
      </c>
      <c r="AC4" t="s">
        <v>10</v>
      </c>
      <c r="AE4" t="s">
        <v>11</v>
      </c>
    </row>
    <row r="5" spans="2:31" ht="31" x14ac:dyDescent="0.35">
      <c r="B5" s="11">
        <v>1</v>
      </c>
      <c r="C5" s="12">
        <v>43556</v>
      </c>
      <c r="E5" s="14" t="s">
        <v>107</v>
      </c>
      <c r="G5" s="13" t="s">
        <v>12</v>
      </c>
      <c r="I5" s="62" t="s">
        <v>173</v>
      </c>
      <c r="K5" s="62" t="s">
        <v>155</v>
      </c>
      <c r="M5" s="62" t="s">
        <v>163</v>
      </c>
      <c r="O5" s="62" t="s">
        <v>158</v>
      </c>
      <c r="Q5" s="13" t="s">
        <v>13</v>
      </c>
      <c r="S5" s="13" t="s">
        <v>14</v>
      </c>
      <c r="U5" s="13">
        <v>1</v>
      </c>
      <c r="W5" s="13">
        <v>2</v>
      </c>
      <c r="Y5" s="14" t="s">
        <v>15</v>
      </c>
      <c r="Z5" s="14"/>
      <c r="AA5" s="14" t="s">
        <v>15</v>
      </c>
      <c r="AC5" s="14" t="s">
        <v>16</v>
      </c>
      <c r="AE5" s="14" t="s">
        <v>17</v>
      </c>
    </row>
    <row r="6" spans="2:31" ht="31" x14ac:dyDescent="0.35">
      <c r="B6" s="11">
        <v>2</v>
      </c>
      <c r="C6" s="12">
        <v>43586</v>
      </c>
      <c r="E6" s="14" t="s">
        <v>108</v>
      </c>
      <c r="G6" s="13" t="s">
        <v>14</v>
      </c>
      <c r="I6" s="62" t="s">
        <v>174</v>
      </c>
      <c r="K6" s="62" t="s">
        <v>171</v>
      </c>
      <c r="M6" s="62" t="s">
        <v>164</v>
      </c>
      <c r="O6" s="62" t="s">
        <v>159</v>
      </c>
      <c r="Q6" s="13" t="s">
        <v>18</v>
      </c>
      <c r="S6" s="13" t="s">
        <v>19</v>
      </c>
      <c r="U6" s="13">
        <v>7</v>
      </c>
      <c r="W6" s="13">
        <v>3</v>
      </c>
      <c r="Y6" s="14" t="s">
        <v>20</v>
      </c>
      <c r="Z6" s="14"/>
      <c r="AA6" s="14" t="s">
        <v>21</v>
      </c>
      <c r="AC6" s="14" t="s">
        <v>22</v>
      </c>
      <c r="AE6" s="14" t="s">
        <v>16</v>
      </c>
    </row>
    <row r="7" spans="2:31" ht="31" x14ac:dyDescent="0.35">
      <c r="B7" s="11">
        <v>3</v>
      </c>
      <c r="C7" s="12">
        <v>43617</v>
      </c>
      <c r="E7" s="14" t="s">
        <v>109</v>
      </c>
      <c r="G7" s="13" t="s">
        <v>19</v>
      </c>
      <c r="I7" s="62" t="s">
        <v>156</v>
      </c>
      <c r="K7" s="62" t="s">
        <v>170</v>
      </c>
      <c r="M7" s="62" t="s">
        <v>165</v>
      </c>
      <c r="O7" s="62" t="s">
        <v>161</v>
      </c>
      <c r="S7" s="13" t="s">
        <v>23</v>
      </c>
      <c r="U7" s="13" t="s">
        <v>24</v>
      </c>
      <c r="W7" s="13">
        <v>4</v>
      </c>
      <c r="Y7" s="14" t="s">
        <v>21</v>
      </c>
      <c r="Z7" s="14"/>
      <c r="AA7" s="14" t="s">
        <v>25</v>
      </c>
      <c r="AC7" s="14" t="s">
        <v>26</v>
      </c>
      <c r="AE7" s="14" t="s">
        <v>27</v>
      </c>
    </row>
    <row r="8" spans="2:31" ht="30.75" customHeight="1" x14ac:dyDescent="0.35">
      <c r="B8" s="11">
        <v>4</v>
      </c>
      <c r="C8" s="12">
        <v>43647</v>
      </c>
      <c r="E8" s="14" t="s">
        <v>110</v>
      </c>
      <c r="G8" s="13" t="s">
        <v>23</v>
      </c>
      <c r="I8" s="62" t="s">
        <v>175</v>
      </c>
      <c r="K8" s="62" t="s">
        <v>172</v>
      </c>
      <c r="M8" s="62" t="s">
        <v>166</v>
      </c>
      <c r="O8" s="62" t="s">
        <v>160</v>
      </c>
      <c r="S8" s="13" t="s">
        <v>28</v>
      </c>
      <c r="W8" s="13">
        <v>5</v>
      </c>
      <c r="Y8" s="14" t="s">
        <v>29</v>
      </c>
      <c r="Z8" s="14"/>
      <c r="AA8" s="14" t="s">
        <v>30</v>
      </c>
      <c r="AC8" s="14" t="s">
        <v>31</v>
      </c>
      <c r="AE8" s="14" t="s">
        <v>32</v>
      </c>
    </row>
    <row r="9" spans="2:31" ht="31" x14ac:dyDescent="0.35">
      <c r="B9" s="11">
        <v>5</v>
      </c>
      <c r="C9" s="12">
        <v>43678</v>
      </c>
      <c r="E9" s="14" t="s">
        <v>111</v>
      </c>
      <c r="G9" s="13" t="s">
        <v>28</v>
      </c>
      <c r="I9" s="62" t="s">
        <v>176</v>
      </c>
      <c r="K9" s="62" t="s">
        <v>169</v>
      </c>
      <c r="M9" s="62" t="s">
        <v>167</v>
      </c>
      <c r="O9" s="62" t="s">
        <v>162</v>
      </c>
      <c r="W9" s="13">
        <v>6</v>
      </c>
      <c r="Y9" s="14" t="s">
        <v>33</v>
      </c>
      <c r="Z9" s="14"/>
      <c r="AA9" s="14" t="s">
        <v>34</v>
      </c>
      <c r="AC9" s="14" t="s">
        <v>35</v>
      </c>
      <c r="AE9" s="14"/>
    </row>
    <row r="10" spans="2:31" ht="31" x14ac:dyDescent="0.35">
      <c r="B10" s="11">
        <v>6</v>
      </c>
      <c r="C10" s="12">
        <v>43709</v>
      </c>
      <c r="E10" s="14" t="s">
        <v>112</v>
      </c>
      <c r="G10" s="13" t="s">
        <v>36</v>
      </c>
      <c r="I10" s="62" t="s">
        <v>177</v>
      </c>
      <c r="K10" s="62" t="s">
        <v>154</v>
      </c>
      <c r="M10" s="62" t="s">
        <v>168</v>
      </c>
      <c r="Y10" s="14" t="s">
        <v>37</v>
      </c>
      <c r="Z10" s="14"/>
      <c r="AA10" s="14" t="s">
        <v>38</v>
      </c>
      <c r="AC10" s="14" t="s">
        <v>39</v>
      </c>
      <c r="AE10" s="14"/>
    </row>
    <row r="11" spans="2:31" x14ac:dyDescent="0.35">
      <c r="B11" s="11">
        <v>7</v>
      </c>
      <c r="C11" s="12">
        <v>43739</v>
      </c>
      <c r="E11" s="14" t="s">
        <v>113</v>
      </c>
      <c r="G11" s="13" t="s">
        <v>40</v>
      </c>
      <c r="I11" s="62" t="s">
        <v>157</v>
      </c>
      <c r="Y11" s="14" t="s">
        <v>41</v>
      </c>
      <c r="Z11" s="14"/>
      <c r="AA11" s="14"/>
      <c r="AC11" s="14" t="s">
        <v>42</v>
      </c>
    </row>
    <row r="12" spans="2:31" x14ac:dyDescent="0.35">
      <c r="B12" s="11">
        <v>8</v>
      </c>
      <c r="C12" s="12">
        <v>43770</v>
      </c>
      <c r="E12" s="14" t="s">
        <v>114</v>
      </c>
      <c r="G12" s="13" t="s">
        <v>43</v>
      </c>
      <c r="I12" s="13"/>
      <c r="Y12" s="14" t="s">
        <v>44</v>
      </c>
      <c r="Z12" s="14"/>
      <c r="AA12" s="14"/>
      <c r="AC12" s="14" t="s">
        <v>45</v>
      </c>
    </row>
    <row r="13" spans="2:31" x14ac:dyDescent="0.35">
      <c r="B13" s="11">
        <v>9</v>
      </c>
      <c r="C13" s="12">
        <v>43800</v>
      </c>
      <c r="E13" s="14" t="s">
        <v>115</v>
      </c>
      <c r="G13" s="13" t="s">
        <v>46</v>
      </c>
      <c r="I13" s="13"/>
      <c r="Y13" s="14" t="s">
        <v>47</v>
      </c>
      <c r="Z13" s="14"/>
      <c r="AA13" s="14"/>
    </row>
    <row r="14" spans="2:31" x14ac:dyDescent="0.35">
      <c r="B14" s="11">
        <v>10</v>
      </c>
      <c r="C14" s="12">
        <v>43831</v>
      </c>
      <c r="E14" s="14" t="s">
        <v>116</v>
      </c>
      <c r="G14" s="13" t="s">
        <v>48</v>
      </c>
      <c r="I14" s="13"/>
      <c r="Y14" s="14" t="s">
        <v>49</v>
      </c>
      <c r="Z14" s="14"/>
      <c r="AA14" s="14"/>
    </row>
    <row r="15" spans="2:31" x14ac:dyDescent="0.35">
      <c r="B15" s="11">
        <v>11</v>
      </c>
      <c r="C15" s="12">
        <v>43862</v>
      </c>
      <c r="E15" s="14" t="s">
        <v>117</v>
      </c>
      <c r="G15" s="13" t="s">
        <v>50</v>
      </c>
      <c r="I15" s="13"/>
      <c r="Y15" s="14" t="s">
        <v>51</v>
      </c>
      <c r="Z15" s="14"/>
      <c r="AA15" s="14"/>
    </row>
    <row r="16" spans="2:31" x14ac:dyDescent="0.35">
      <c r="B16" s="11">
        <v>12</v>
      </c>
      <c r="C16" s="12">
        <v>43891</v>
      </c>
      <c r="E16" s="14" t="s">
        <v>118</v>
      </c>
      <c r="G16" s="13" t="s">
        <v>52</v>
      </c>
      <c r="I16" s="13"/>
      <c r="Y16" s="14" t="s">
        <v>25</v>
      </c>
      <c r="Z16" s="14"/>
      <c r="AA16" s="14"/>
    </row>
    <row r="17" spans="2:27" x14ac:dyDescent="0.35">
      <c r="B17" s="11">
        <v>13</v>
      </c>
      <c r="C17" s="12">
        <v>43922</v>
      </c>
      <c r="E17" s="14" t="s">
        <v>119</v>
      </c>
      <c r="G17" s="13" t="s">
        <v>53</v>
      </c>
      <c r="I17" s="13"/>
      <c r="Y17" s="14" t="s">
        <v>30</v>
      </c>
      <c r="Z17" s="14"/>
      <c r="AA17" s="14"/>
    </row>
    <row r="18" spans="2:27" x14ac:dyDescent="0.35">
      <c r="B18" s="11">
        <v>14</v>
      </c>
      <c r="C18" s="12">
        <v>43952</v>
      </c>
      <c r="E18" s="14" t="s">
        <v>120</v>
      </c>
      <c r="G18" s="13" t="s">
        <v>54</v>
      </c>
      <c r="I18" s="13"/>
      <c r="Y18" s="14" t="s">
        <v>55</v>
      </c>
      <c r="Z18" s="14"/>
      <c r="AA18" s="14"/>
    </row>
    <row r="19" spans="2:27" x14ac:dyDescent="0.35">
      <c r="B19" s="11">
        <v>15</v>
      </c>
      <c r="C19" s="12">
        <v>43983</v>
      </c>
      <c r="E19" s="14" t="s">
        <v>121</v>
      </c>
      <c r="G19" s="13" t="s">
        <v>56</v>
      </c>
      <c r="I19" s="13"/>
      <c r="Y19" s="14" t="s">
        <v>34</v>
      </c>
      <c r="Z19" s="14"/>
      <c r="AA19" s="14"/>
    </row>
    <row r="20" spans="2:27" x14ac:dyDescent="0.35">
      <c r="B20" s="11">
        <v>16</v>
      </c>
      <c r="C20" s="12">
        <v>44013</v>
      </c>
      <c r="E20" s="14" t="s">
        <v>122</v>
      </c>
      <c r="G20" s="13" t="s">
        <v>57</v>
      </c>
      <c r="I20" s="13"/>
      <c r="Y20" s="14" t="s">
        <v>58</v>
      </c>
      <c r="Z20" s="14"/>
      <c r="AA20" s="14"/>
    </row>
    <row r="21" spans="2:27" x14ac:dyDescent="0.35">
      <c r="B21" s="11">
        <v>17</v>
      </c>
      <c r="C21" s="12">
        <v>44044</v>
      </c>
      <c r="E21" s="14" t="s">
        <v>123</v>
      </c>
      <c r="G21" s="13" t="s">
        <v>59</v>
      </c>
      <c r="Y21" s="14" t="s">
        <v>60</v>
      </c>
      <c r="Z21" s="14"/>
      <c r="AA21" s="14"/>
    </row>
    <row r="22" spans="2:27" x14ac:dyDescent="0.35">
      <c r="B22" s="11">
        <v>18</v>
      </c>
      <c r="C22" s="12">
        <v>44075</v>
      </c>
      <c r="E22" s="14" t="s">
        <v>124</v>
      </c>
      <c r="G22" s="13" t="s">
        <v>61</v>
      </c>
      <c r="Y22" s="14" t="s">
        <v>62</v>
      </c>
      <c r="Z22" s="14"/>
      <c r="AA22" s="14"/>
    </row>
    <row r="23" spans="2:27" x14ac:dyDescent="0.35">
      <c r="B23" s="11">
        <v>19</v>
      </c>
      <c r="C23" s="12">
        <v>44105</v>
      </c>
      <c r="E23" s="14" t="s">
        <v>125</v>
      </c>
      <c r="Y23" s="14" t="s">
        <v>63</v>
      </c>
      <c r="Z23" s="14"/>
      <c r="AA23" s="14"/>
    </row>
    <row r="24" spans="2:27" x14ac:dyDescent="0.35">
      <c r="B24" s="11">
        <v>20</v>
      </c>
      <c r="C24" s="12">
        <v>44136</v>
      </c>
      <c r="E24" s="14" t="s">
        <v>126</v>
      </c>
      <c r="Y24" s="14" t="s">
        <v>38</v>
      </c>
      <c r="Z24" s="14"/>
      <c r="AA24" s="14"/>
    </row>
    <row r="25" spans="2:27" x14ac:dyDescent="0.35">
      <c r="B25" s="11">
        <v>21</v>
      </c>
      <c r="C25" s="12">
        <v>44166</v>
      </c>
      <c r="E25" s="14" t="s">
        <v>127</v>
      </c>
      <c r="Y25" s="14" t="s">
        <v>64</v>
      </c>
      <c r="Z25" s="14"/>
    </row>
    <row r="26" spans="2:27" x14ac:dyDescent="0.35">
      <c r="B26" s="11">
        <v>22</v>
      </c>
      <c r="C26" s="12">
        <v>44197</v>
      </c>
      <c r="E26" s="14" t="s">
        <v>128</v>
      </c>
      <c r="Y26" s="14" t="s">
        <v>65</v>
      </c>
      <c r="Z26" s="14"/>
    </row>
    <row r="27" spans="2:27" x14ac:dyDescent="0.35">
      <c r="B27" s="11">
        <v>23</v>
      </c>
      <c r="C27" s="12">
        <v>44228</v>
      </c>
      <c r="E27" s="14" t="s">
        <v>129</v>
      </c>
      <c r="Y27" s="14" t="s">
        <v>66</v>
      </c>
      <c r="Z27" s="14"/>
    </row>
    <row r="28" spans="2:27" x14ac:dyDescent="0.35">
      <c r="B28" s="11">
        <v>24</v>
      </c>
      <c r="C28" s="12">
        <v>44256</v>
      </c>
      <c r="E28" s="14" t="s">
        <v>130</v>
      </c>
      <c r="Y28" s="14" t="s">
        <v>67</v>
      </c>
      <c r="Z28" s="14"/>
    </row>
    <row r="29" spans="2:27" x14ac:dyDescent="0.35">
      <c r="B29" s="11">
        <v>25</v>
      </c>
      <c r="C29" s="12">
        <v>44287</v>
      </c>
      <c r="E29" s="14" t="s">
        <v>131</v>
      </c>
      <c r="Y29" s="14" t="s">
        <v>68</v>
      </c>
      <c r="Z29" s="14"/>
    </row>
    <row r="30" spans="2:27" x14ac:dyDescent="0.35">
      <c r="B30" s="11">
        <v>26</v>
      </c>
      <c r="C30" s="12">
        <v>44317</v>
      </c>
      <c r="E30" s="14" t="s">
        <v>69</v>
      </c>
      <c r="Y30" s="14" t="s">
        <v>69</v>
      </c>
      <c r="Z30" s="14"/>
    </row>
    <row r="31" spans="2:27" x14ac:dyDescent="0.35">
      <c r="B31" s="11">
        <v>27</v>
      </c>
      <c r="C31" s="12">
        <v>44348</v>
      </c>
      <c r="E31" s="14" t="s">
        <v>70</v>
      </c>
      <c r="Y31" s="14" t="s">
        <v>70</v>
      </c>
      <c r="Z31" s="14"/>
    </row>
    <row r="32" spans="2:27" x14ac:dyDescent="0.35">
      <c r="B32" s="11">
        <v>28</v>
      </c>
      <c r="C32" s="12">
        <v>44378</v>
      </c>
      <c r="E32" s="14" t="s">
        <v>17</v>
      </c>
      <c r="Y32" s="14" t="s">
        <v>17</v>
      </c>
      <c r="Z32" s="14"/>
    </row>
    <row r="33" spans="2:26" x14ac:dyDescent="0.35">
      <c r="B33" s="11">
        <v>29</v>
      </c>
      <c r="C33" s="12">
        <v>44409</v>
      </c>
      <c r="E33" s="14" t="s">
        <v>71</v>
      </c>
      <c r="Y33" s="14" t="s">
        <v>71</v>
      </c>
      <c r="Z33" s="14"/>
    </row>
    <row r="34" spans="2:26" x14ac:dyDescent="0.35">
      <c r="B34" s="11">
        <v>30</v>
      </c>
      <c r="C34" s="12">
        <v>44440</v>
      </c>
      <c r="E34" s="14" t="s">
        <v>132</v>
      </c>
      <c r="Y34" s="14" t="s">
        <v>72</v>
      </c>
      <c r="Z34" s="14"/>
    </row>
    <row r="35" spans="2:26" x14ac:dyDescent="0.35">
      <c r="B35" s="11">
        <v>31</v>
      </c>
      <c r="C35" s="12">
        <v>44470</v>
      </c>
      <c r="E35" s="14" t="s">
        <v>73</v>
      </c>
      <c r="Y35" s="14" t="s">
        <v>73</v>
      </c>
      <c r="Z35" s="14"/>
    </row>
    <row r="36" spans="2:26" x14ac:dyDescent="0.35">
      <c r="B36" s="11">
        <v>32</v>
      </c>
      <c r="C36" s="12">
        <v>44501</v>
      </c>
      <c r="E36" s="14" t="s">
        <v>27</v>
      </c>
      <c r="Y36" s="14" t="s">
        <v>27</v>
      </c>
      <c r="Z36" s="14"/>
    </row>
    <row r="37" spans="2:26" x14ac:dyDescent="0.35">
      <c r="B37" s="11">
        <v>33</v>
      </c>
      <c r="C37" s="12">
        <v>44531</v>
      </c>
      <c r="E37" s="14" t="s">
        <v>133</v>
      </c>
      <c r="Y37" s="14" t="s">
        <v>74</v>
      </c>
      <c r="Z37" s="14"/>
    </row>
    <row r="38" spans="2:26" x14ac:dyDescent="0.35">
      <c r="B38" s="11">
        <v>34</v>
      </c>
      <c r="C38" s="12">
        <v>44562</v>
      </c>
      <c r="E38" s="14" t="s">
        <v>134</v>
      </c>
      <c r="Y38" s="14" t="s">
        <v>32</v>
      </c>
      <c r="Z38" s="14"/>
    </row>
    <row r="39" spans="2:26" x14ac:dyDescent="0.35">
      <c r="B39" s="11">
        <v>35</v>
      </c>
      <c r="C39" s="12">
        <v>44593</v>
      </c>
      <c r="E39" s="14" t="s">
        <v>135</v>
      </c>
      <c r="Y39" s="14" t="s">
        <v>75</v>
      </c>
      <c r="Z39" s="14"/>
    </row>
    <row r="40" spans="2:26" x14ac:dyDescent="0.35">
      <c r="B40" s="11">
        <v>36</v>
      </c>
      <c r="C40" s="12">
        <v>44621</v>
      </c>
      <c r="E40" s="15" t="s">
        <v>76</v>
      </c>
      <c r="Y40" s="15" t="s">
        <v>76</v>
      </c>
      <c r="Z40" s="14"/>
    </row>
    <row r="41" spans="2:26" x14ac:dyDescent="0.35">
      <c r="B41" s="11">
        <v>37</v>
      </c>
      <c r="C41" s="12">
        <v>44652</v>
      </c>
      <c r="E41" s="13" t="s">
        <v>136</v>
      </c>
      <c r="Y41" s="13" t="s">
        <v>77</v>
      </c>
      <c r="Z41" s="14"/>
    </row>
    <row r="42" spans="2:26" x14ac:dyDescent="0.35">
      <c r="B42" s="11">
        <v>38</v>
      </c>
      <c r="C42" s="12">
        <v>44682</v>
      </c>
      <c r="E42" s="13" t="s">
        <v>137</v>
      </c>
      <c r="Y42" s="13" t="s">
        <v>78</v>
      </c>
      <c r="Z42" s="14"/>
    </row>
    <row r="43" spans="2:26" x14ac:dyDescent="0.35">
      <c r="B43" s="11">
        <v>39</v>
      </c>
      <c r="C43" s="12">
        <v>44713</v>
      </c>
      <c r="E43" s="13" t="s">
        <v>138</v>
      </c>
      <c r="Y43" s="13" t="s">
        <v>79</v>
      </c>
      <c r="Z43" s="14"/>
    </row>
    <row r="44" spans="2:26" x14ac:dyDescent="0.35">
      <c r="B44" s="11">
        <v>40</v>
      </c>
      <c r="C44" s="12">
        <v>44743</v>
      </c>
      <c r="E44" s="13" t="s">
        <v>139</v>
      </c>
      <c r="Y44" s="13" t="s">
        <v>80</v>
      </c>
      <c r="Z44" s="14"/>
    </row>
    <row r="45" spans="2:26" x14ac:dyDescent="0.35">
      <c r="B45" s="11">
        <v>41</v>
      </c>
      <c r="C45" s="12">
        <v>44774</v>
      </c>
      <c r="E45" s="13" t="s">
        <v>140</v>
      </c>
      <c r="Y45" s="13" t="s">
        <v>81</v>
      </c>
      <c r="Z45" s="14"/>
    </row>
    <row r="46" spans="2:26" x14ac:dyDescent="0.35">
      <c r="B46" s="11">
        <v>42</v>
      </c>
      <c r="C46" s="12">
        <v>44805</v>
      </c>
      <c r="E46" s="13" t="s">
        <v>141</v>
      </c>
      <c r="Y46" s="13" t="s">
        <v>82</v>
      </c>
      <c r="Z46" s="14"/>
    </row>
    <row r="47" spans="2:26" x14ac:dyDescent="0.35">
      <c r="B47" s="11">
        <v>43</v>
      </c>
      <c r="C47" s="12">
        <v>44835</v>
      </c>
      <c r="E47" s="13" t="s">
        <v>142</v>
      </c>
      <c r="Y47" s="13" t="s">
        <v>83</v>
      </c>
      <c r="Z47" s="14"/>
    </row>
    <row r="48" spans="2:26" x14ac:dyDescent="0.35">
      <c r="B48" s="11">
        <v>44</v>
      </c>
      <c r="C48" s="12">
        <v>44866</v>
      </c>
      <c r="E48" s="13" t="s">
        <v>143</v>
      </c>
      <c r="Y48" s="13" t="s">
        <v>84</v>
      </c>
      <c r="Z48" s="14"/>
    </row>
    <row r="49" spans="2:3" x14ac:dyDescent="0.35">
      <c r="B49" s="11">
        <v>45</v>
      </c>
      <c r="C49" s="12">
        <v>44896</v>
      </c>
    </row>
    <row r="50" spans="2:3" x14ac:dyDescent="0.35">
      <c r="B50" s="11">
        <v>46</v>
      </c>
      <c r="C50" s="12">
        <v>44927</v>
      </c>
    </row>
    <row r="51" spans="2:3" x14ac:dyDescent="0.35">
      <c r="B51" s="11">
        <v>47</v>
      </c>
      <c r="C51" s="12">
        <v>44958</v>
      </c>
    </row>
    <row r="52" spans="2:3" x14ac:dyDescent="0.35">
      <c r="B52" s="11">
        <v>48</v>
      </c>
      <c r="C52" s="12">
        <v>44986</v>
      </c>
    </row>
    <row r="53" spans="2:3" x14ac:dyDescent="0.35">
      <c r="B53" s="11">
        <v>49</v>
      </c>
      <c r="C53" s="12">
        <v>45017</v>
      </c>
    </row>
    <row r="54" spans="2:3" x14ac:dyDescent="0.35">
      <c r="B54" s="11">
        <v>50</v>
      </c>
      <c r="C54" s="12">
        <v>45047</v>
      </c>
    </row>
    <row r="55" spans="2:3" x14ac:dyDescent="0.35">
      <c r="B55" s="11">
        <v>51</v>
      </c>
      <c r="C55" s="12">
        <v>45078</v>
      </c>
    </row>
    <row r="56" spans="2:3" x14ac:dyDescent="0.35">
      <c r="B56" s="11">
        <v>52</v>
      </c>
      <c r="C56" s="12">
        <v>45108</v>
      </c>
    </row>
    <row r="57" spans="2:3" x14ac:dyDescent="0.35">
      <c r="B57" s="11">
        <v>53</v>
      </c>
      <c r="C57" s="12">
        <v>45139</v>
      </c>
    </row>
    <row r="58" spans="2:3" x14ac:dyDescent="0.35">
      <c r="B58" s="11">
        <v>54</v>
      </c>
      <c r="C58" s="12">
        <v>45170</v>
      </c>
    </row>
    <row r="59" spans="2:3" x14ac:dyDescent="0.35">
      <c r="B59" s="11">
        <v>55</v>
      </c>
      <c r="C59" s="12">
        <v>45200</v>
      </c>
    </row>
    <row r="60" spans="2:3" x14ac:dyDescent="0.35">
      <c r="B60" s="11">
        <v>56</v>
      </c>
      <c r="C60" s="12">
        <v>45231</v>
      </c>
    </row>
    <row r="61" spans="2:3" x14ac:dyDescent="0.35">
      <c r="B61" s="11">
        <v>57</v>
      </c>
      <c r="C61" s="12">
        <v>45261</v>
      </c>
    </row>
    <row r="62" spans="2:3" x14ac:dyDescent="0.35">
      <c r="B62" s="11">
        <v>58</v>
      </c>
      <c r="C62" s="12">
        <v>45292</v>
      </c>
    </row>
    <row r="63" spans="2:3" x14ac:dyDescent="0.35">
      <c r="B63" s="11">
        <v>59</v>
      </c>
      <c r="C63" s="12">
        <v>45323</v>
      </c>
    </row>
    <row r="64" spans="2:3" x14ac:dyDescent="0.35">
      <c r="B64" s="11">
        <v>60</v>
      </c>
      <c r="C64" s="12">
        <v>45352</v>
      </c>
    </row>
    <row r="65" spans="2:3" x14ac:dyDescent="0.35">
      <c r="B65" s="11">
        <v>61</v>
      </c>
      <c r="C65" s="12">
        <v>45383</v>
      </c>
    </row>
    <row r="66" spans="2:3" x14ac:dyDescent="0.35">
      <c r="B66" s="11">
        <v>62</v>
      </c>
      <c r="C66" s="12">
        <v>45413</v>
      </c>
    </row>
    <row r="67" spans="2:3" x14ac:dyDescent="0.35">
      <c r="B67" s="11">
        <v>63</v>
      </c>
      <c r="C67" s="12">
        <v>45444</v>
      </c>
    </row>
    <row r="68" spans="2:3" x14ac:dyDescent="0.35">
      <c r="B68" s="11">
        <v>64</v>
      </c>
      <c r="C68" s="12">
        <v>45474</v>
      </c>
    </row>
    <row r="69" spans="2:3" x14ac:dyDescent="0.35">
      <c r="B69" s="11">
        <v>65</v>
      </c>
      <c r="C69" s="12">
        <v>45505</v>
      </c>
    </row>
    <row r="70" spans="2:3" x14ac:dyDescent="0.35">
      <c r="B70" s="11">
        <v>66</v>
      </c>
      <c r="C70" s="12">
        <v>45536</v>
      </c>
    </row>
    <row r="71" spans="2:3" x14ac:dyDescent="0.35">
      <c r="B71" s="11">
        <v>67</v>
      </c>
      <c r="C71" s="12">
        <v>45566</v>
      </c>
    </row>
    <row r="72" spans="2:3" x14ac:dyDescent="0.35">
      <c r="B72" s="11">
        <v>68</v>
      </c>
      <c r="C72" s="12">
        <v>45597</v>
      </c>
    </row>
    <row r="73" spans="2:3" x14ac:dyDescent="0.35">
      <c r="B73" s="11">
        <v>69</v>
      </c>
      <c r="C73" s="12">
        <v>45627</v>
      </c>
    </row>
    <row r="74" spans="2:3" x14ac:dyDescent="0.35">
      <c r="B74" s="11">
        <v>70</v>
      </c>
      <c r="C74" s="12">
        <v>45658</v>
      </c>
    </row>
    <row r="75" spans="2:3" x14ac:dyDescent="0.35">
      <c r="B75" s="11">
        <v>71</v>
      </c>
      <c r="C75" s="12">
        <v>45689</v>
      </c>
    </row>
    <row r="76" spans="2:3" x14ac:dyDescent="0.35">
      <c r="B76" s="11">
        <v>72</v>
      </c>
      <c r="C76" s="12">
        <v>45717</v>
      </c>
    </row>
    <row r="77" spans="2:3" x14ac:dyDescent="0.35">
      <c r="B77" s="11">
        <v>73</v>
      </c>
      <c r="C77" s="12">
        <v>45748</v>
      </c>
    </row>
    <row r="78" spans="2:3" x14ac:dyDescent="0.35">
      <c r="B78" s="11">
        <v>74</v>
      </c>
      <c r="C78" s="12">
        <v>45778</v>
      </c>
    </row>
    <row r="79" spans="2:3" x14ac:dyDescent="0.35">
      <c r="B79" s="11">
        <v>75</v>
      </c>
      <c r="C79" s="12">
        <v>45809</v>
      </c>
    </row>
    <row r="80" spans="2:3" x14ac:dyDescent="0.35">
      <c r="B80" s="11">
        <v>76</v>
      </c>
      <c r="C80" s="12">
        <v>45839</v>
      </c>
    </row>
    <row r="81" spans="2:3" x14ac:dyDescent="0.35">
      <c r="B81" s="11">
        <v>77</v>
      </c>
      <c r="C81" s="12">
        <v>45870</v>
      </c>
    </row>
    <row r="82" spans="2:3" x14ac:dyDescent="0.35">
      <c r="B82" s="11">
        <v>78</v>
      </c>
      <c r="C82" s="12">
        <v>45901</v>
      </c>
    </row>
    <row r="83" spans="2:3" x14ac:dyDescent="0.35">
      <c r="B83" s="11">
        <v>79</v>
      </c>
      <c r="C83" s="12">
        <v>45931</v>
      </c>
    </row>
    <row r="84" spans="2:3" x14ac:dyDescent="0.35">
      <c r="B84" s="11">
        <v>80</v>
      </c>
      <c r="C84" s="12">
        <v>45962</v>
      </c>
    </row>
    <row r="85" spans="2:3" x14ac:dyDescent="0.35">
      <c r="B85" s="11">
        <v>81</v>
      </c>
      <c r="C85" s="12">
        <v>45992</v>
      </c>
    </row>
    <row r="86" spans="2:3" x14ac:dyDescent="0.35">
      <c r="B86" s="11">
        <v>82</v>
      </c>
      <c r="C86" s="12">
        <v>46023</v>
      </c>
    </row>
    <row r="87" spans="2:3" x14ac:dyDescent="0.35">
      <c r="B87" s="11">
        <v>83</v>
      </c>
      <c r="C87" s="12">
        <v>46054</v>
      </c>
    </row>
    <row r="88" spans="2:3" x14ac:dyDescent="0.35">
      <c r="B88" s="11">
        <v>84</v>
      </c>
      <c r="C88" s="12">
        <v>46082</v>
      </c>
    </row>
    <row r="89" spans="2:3" x14ac:dyDescent="0.35">
      <c r="B89" s="11">
        <v>85</v>
      </c>
      <c r="C89" s="12">
        <v>46113</v>
      </c>
    </row>
    <row r="90" spans="2:3" x14ac:dyDescent="0.35">
      <c r="B90" s="11">
        <v>86</v>
      </c>
      <c r="C90" s="12">
        <v>46143</v>
      </c>
    </row>
    <row r="91" spans="2:3" x14ac:dyDescent="0.35">
      <c r="B91" s="11">
        <v>87</v>
      </c>
      <c r="C91" s="12">
        <v>46174</v>
      </c>
    </row>
    <row r="92" spans="2:3" x14ac:dyDescent="0.35">
      <c r="B92" s="11">
        <v>88</v>
      </c>
      <c r="C92" s="12">
        <v>46204</v>
      </c>
    </row>
    <row r="93" spans="2:3" x14ac:dyDescent="0.35">
      <c r="B93" s="11">
        <v>89</v>
      </c>
      <c r="C93" s="12">
        <v>46235</v>
      </c>
    </row>
    <row r="94" spans="2:3" x14ac:dyDescent="0.35">
      <c r="B94" s="11">
        <v>90</v>
      </c>
      <c r="C94" s="12">
        <v>46266</v>
      </c>
    </row>
    <row r="95" spans="2:3" x14ac:dyDescent="0.35">
      <c r="B95" s="11">
        <v>91</v>
      </c>
      <c r="C95" s="12">
        <v>46296</v>
      </c>
    </row>
    <row r="96" spans="2:3" x14ac:dyDescent="0.35">
      <c r="B96" s="11">
        <v>92</v>
      </c>
      <c r="C96" s="12">
        <v>46327</v>
      </c>
    </row>
    <row r="97" spans="2:3" x14ac:dyDescent="0.35">
      <c r="B97" s="11">
        <v>93</v>
      </c>
      <c r="C97" s="12">
        <v>46357</v>
      </c>
    </row>
    <row r="98" spans="2:3" x14ac:dyDescent="0.35">
      <c r="B98" s="11">
        <v>94</v>
      </c>
      <c r="C98" s="12">
        <v>46388</v>
      </c>
    </row>
    <row r="99" spans="2:3" x14ac:dyDescent="0.35">
      <c r="B99" s="11">
        <v>95</v>
      </c>
      <c r="C99" s="12">
        <v>46419</v>
      </c>
    </row>
    <row r="100" spans="2:3" x14ac:dyDescent="0.35">
      <c r="B100" s="11">
        <v>96</v>
      </c>
      <c r="C100" s="12">
        <v>46447</v>
      </c>
    </row>
    <row r="101" spans="2:3" x14ac:dyDescent="0.35">
      <c r="B101" s="11">
        <v>97</v>
      </c>
      <c r="C101" s="12">
        <v>46478</v>
      </c>
    </row>
    <row r="102" spans="2:3" x14ac:dyDescent="0.35">
      <c r="B102" s="11">
        <v>98</v>
      </c>
      <c r="C102" s="12">
        <v>46508</v>
      </c>
    </row>
    <row r="103" spans="2:3" x14ac:dyDescent="0.35">
      <c r="B103" s="11">
        <v>99</v>
      </c>
      <c r="C103" s="12">
        <v>46539</v>
      </c>
    </row>
    <row r="104" spans="2:3" x14ac:dyDescent="0.35">
      <c r="B104" s="11">
        <v>100</v>
      </c>
      <c r="C104" s="12">
        <v>46569</v>
      </c>
    </row>
    <row r="105" spans="2:3" x14ac:dyDescent="0.35">
      <c r="B105" s="11">
        <v>101</v>
      </c>
      <c r="C105" s="12">
        <v>46600</v>
      </c>
    </row>
    <row r="106" spans="2:3" x14ac:dyDescent="0.35">
      <c r="B106" s="11">
        <v>102</v>
      </c>
      <c r="C106" s="12">
        <v>46631</v>
      </c>
    </row>
    <row r="107" spans="2:3" x14ac:dyDescent="0.35">
      <c r="B107" s="11">
        <v>103</v>
      </c>
      <c r="C107" s="12">
        <v>46661</v>
      </c>
    </row>
    <row r="108" spans="2:3" x14ac:dyDescent="0.35">
      <c r="B108" s="11">
        <v>104</v>
      </c>
      <c r="C108" s="12">
        <v>46692</v>
      </c>
    </row>
    <row r="109" spans="2:3" x14ac:dyDescent="0.35">
      <c r="B109" s="11">
        <v>105</v>
      </c>
      <c r="C109" s="12">
        <v>46722</v>
      </c>
    </row>
    <row r="110" spans="2:3" x14ac:dyDescent="0.35">
      <c r="B110" s="11">
        <v>106</v>
      </c>
      <c r="C110" s="12">
        <v>46753</v>
      </c>
    </row>
    <row r="111" spans="2:3" x14ac:dyDescent="0.35">
      <c r="B111" s="11">
        <v>107</v>
      </c>
      <c r="C111" s="12">
        <v>46784</v>
      </c>
    </row>
    <row r="112" spans="2:3" x14ac:dyDescent="0.35">
      <c r="B112" s="11">
        <v>108</v>
      </c>
      <c r="C112" s="12">
        <v>46813</v>
      </c>
    </row>
    <row r="113" spans="2:3" x14ac:dyDescent="0.35">
      <c r="B113" s="11">
        <v>109</v>
      </c>
      <c r="C113" s="12">
        <v>46844</v>
      </c>
    </row>
    <row r="114" spans="2:3" x14ac:dyDescent="0.35">
      <c r="B114" s="11">
        <v>110</v>
      </c>
      <c r="C114" s="12">
        <v>46874</v>
      </c>
    </row>
    <row r="115" spans="2:3" x14ac:dyDescent="0.35">
      <c r="B115" s="11">
        <v>111</v>
      </c>
      <c r="C115" s="12">
        <v>46905</v>
      </c>
    </row>
    <row r="116" spans="2:3" x14ac:dyDescent="0.35">
      <c r="B116" s="11">
        <v>112</v>
      </c>
      <c r="C116" s="12">
        <v>46935</v>
      </c>
    </row>
    <row r="117" spans="2:3" x14ac:dyDescent="0.35">
      <c r="B117" s="11">
        <v>113</v>
      </c>
      <c r="C117" s="12">
        <v>46966</v>
      </c>
    </row>
    <row r="118" spans="2:3" x14ac:dyDescent="0.35">
      <c r="B118" s="11">
        <v>114</v>
      </c>
      <c r="C118" s="12">
        <v>46997</v>
      </c>
    </row>
    <row r="119" spans="2:3" x14ac:dyDescent="0.35">
      <c r="B119" s="11">
        <v>115</v>
      </c>
      <c r="C119" s="12">
        <v>47027</v>
      </c>
    </row>
    <row r="120" spans="2:3" x14ac:dyDescent="0.35">
      <c r="B120" s="11">
        <v>116</v>
      </c>
      <c r="C120" s="12">
        <v>47058</v>
      </c>
    </row>
    <row r="121" spans="2:3" x14ac:dyDescent="0.35">
      <c r="B121" s="11">
        <v>117</v>
      </c>
      <c r="C121" s="12">
        <v>47088</v>
      </c>
    </row>
    <row r="122" spans="2:3" x14ac:dyDescent="0.35">
      <c r="B122" s="11">
        <v>118</v>
      </c>
      <c r="C122" s="12">
        <v>47119</v>
      </c>
    </row>
    <row r="123" spans="2:3" x14ac:dyDescent="0.35">
      <c r="B123" s="11">
        <v>119</v>
      </c>
      <c r="C123" s="12">
        <v>47150</v>
      </c>
    </row>
    <row r="124" spans="2:3" x14ac:dyDescent="0.35">
      <c r="B124" s="11">
        <v>120</v>
      </c>
      <c r="C124" s="12">
        <v>47178</v>
      </c>
    </row>
    <row r="125" spans="2:3" x14ac:dyDescent="0.35">
      <c r="B125" s="11">
        <v>121</v>
      </c>
      <c r="C125" s="12">
        <v>47209</v>
      </c>
    </row>
    <row r="126" spans="2:3" x14ac:dyDescent="0.35">
      <c r="B126" s="11">
        <v>122</v>
      </c>
      <c r="C126" s="12">
        <v>47239</v>
      </c>
    </row>
    <row r="127" spans="2:3" x14ac:dyDescent="0.35">
      <c r="B127" s="11">
        <v>123</v>
      </c>
      <c r="C127" s="12">
        <v>47270</v>
      </c>
    </row>
    <row r="128" spans="2:3" x14ac:dyDescent="0.35">
      <c r="B128" s="11">
        <v>124</v>
      </c>
      <c r="C128" s="12">
        <v>47300</v>
      </c>
    </row>
    <row r="129" spans="2:3" x14ac:dyDescent="0.35">
      <c r="B129" s="11">
        <v>125</v>
      </c>
      <c r="C129" s="12">
        <v>47331</v>
      </c>
    </row>
    <row r="130" spans="2:3" x14ac:dyDescent="0.35">
      <c r="B130" s="11">
        <v>126</v>
      </c>
      <c r="C130" s="12">
        <v>47362</v>
      </c>
    </row>
    <row r="131" spans="2:3" x14ac:dyDescent="0.35">
      <c r="B131" s="11">
        <v>127</v>
      </c>
      <c r="C131" s="12">
        <v>47392</v>
      </c>
    </row>
    <row r="132" spans="2:3" x14ac:dyDescent="0.35">
      <c r="B132" s="11">
        <v>128</v>
      </c>
      <c r="C132" s="12">
        <v>47423</v>
      </c>
    </row>
    <row r="133" spans="2:3" x14ac:dyDescent="0.35">
      <c r="B133" s="11">
        <v>129</v>
      </c>
      <c r="C133" s="12">
        <v>47453</v>
      </c>
    </row>
    <row r="134" spans="2:3" x14ac:dyDescent="0.35">
      <c r="B134" s="11">
        <v>130</v>
      </c>
      <c r="C134" s="12">
        <v>47484</v>
      </c>
    </row>
    <row r="135" spans="2:3" x14ac:dyDescent="0.35">
      <c r="B135" s="11">
        <v>131</v>
      </c>
      <c r="C135" s="12">
        <v>47515</v>
      </c>
    </row>
    <row r="136" spans="2:3" x14ac:dyDescent="0.35">
      <c r="B136" s="11">
        <v>132</v>
      </c>
      <c r="C136" s="12">
        <v>47543</v>
      </c>
    </row>
    <row r="137" spans="2:3" x14ac:dyDescent="0.35">
      <c r="B137" s="11">
        <v>133</v>
      </c>
      <c r="C137" s="12">
        <v>47574</v>
      </c>
    </row>
    <row r="138" spans="2:3" x14ac:dyDescent="0.35">
      <c r="B138" s="11">
        <v>134</v>
      </c>
      <c r="C138" s="12">
        <v>47604</v>
      </c>
    </row>
    <row r="139" spans="2:3" x14ac:dyDescent="0.35">
      <c r="B139" s="11">
        <v>135</v>
      </c>
      <c r="C139" s="12">
        <v>47635</v>
      </c>
    </row>
    <row r="140" spans="2:3" x14ac:dyDescent="0.35">
      <c r="B140" s="11">
        <v>136</v>
      </c>
      <c r="C140" s="12">
        <v>47665</v>
      </c>
    </row>
    <row r="141" spans="2:3" x14ac:dyDescent="0.35">
      <c r="B141" s="11">
        <v>137</v>
      </c>
      <c r="C141" s="12">
        <v>47696</v>
      </c>
    </row>
    <row r="142" spans="2:3" x14ac:dyDescent="0.35">
      <c r="B142" s="11">
        <v>138</v>
      </c>
      <c r="C142" s="12">
        <v>47727</v>
      </c>
    </row>
    <row r="143" spans="2:3" x14ac:dyDescent="0.35">
      <c r="B143" s="11">
        <v>139</v>
      </c>
      <c r="C143" s="12">
        <v>47757</v>
      </c>
    </row>
    <row r="144" spans="2:3" x14ac:dyDescent="0.35">
      <c r="B144" s="11">
        <v>140</v>
      </c>
      <c r="C144" s="12">
        <v>47788</v>
      </c>
    </row>
    <row r="145" spans="2:3" x14ac:dyDescent="0.35">
      <c r="B145" s="11">
        <v>141</v>
      </c>
      <c r="C145" s="12">
        <v>47818</v>
      </c>
    </row>
    <row r="146" spans="2:3" x14ac:dyDescent="0.35">
      <c r="B146" s="11">
        <v>142</v>
      </c>
      <c r="C146" s="12">
        <v>47849</v>
      </c>
    </row>
    <row r="147" spans="2:3" x14ac:dyDescent="0.35">
      <c r="B147" s="11">
        <v>143</v>
      </c>
      <c r="C147" s="12">
        <v>47880</v>
      </c>
    </row>
    <row r="148" spans="2:3" x14ac:dyDescent="0.35">
      <c r="B148" s="11">
        <v>144</v>
      </c>
      <c r="C148" s="12">
        <v>47908</v>
      </c>
    </row>
    <row r="149" spans="2:3" x14ac:dyDescent="0.35">
      <c r="B149" s="11">
        <v>145</v>
      </c>
      <c r="C149" s="12">
        <v>47939</v>
      </c>
    </row>
    <row r="150" spans="2:3" x14ac:dyDescent="0.35">
      <c r="B150" s="11">
        <v>146</v>
      </c>
      <c r="C150" s="12">
        <v>47969</v>
      </c>
    </row>
    <row r="151" spans="2:3" x14ac:dyDescent="0.35">
      <c r="B151" s="11">
        <v>147</v>
      </c>
      <c r="C151" s="12">
        <v>48000</v>
      </c>
    </row>
    <row r="152" spans="2:3" x14ac:dyDescent="0.35">
      <c r="B152" s="11">
        <v>148</v>
      </c>
      <c r="C152" s="12">
        <v>48030</v>
      </c>
    </row>
    <row r="153" spans="2:3" x14ac:dyDescent="0.35">
      <c r="B153" s="11">
        <v>149</v>
      </c>
      <c r="C153" s="12">
        <v>48061</v>
      </c>
    </row>
    <row r="154" spans="2:3" x14ac:dyDescent="0.35">
      <c r="B154" s="11">
        <v>150</v>
      </c>
      <c r="C154" s="12">
        <v>48092</v>
      </c>
    </row>
    <row r="155" spans="2:3" x14ac:dyDescent="0.35">
      <c r="B155" s="11">
        <v>151</v>
      </c>
      <c r="C155" s="12">
        <v>48122</v>
      </c>
    </row>
    <row r="156" spans="2:3" x14ac:dyDescent="0.35">
      <c r="B156" s="11">
        <v>152</v>
      </c>
      <c r="C156" s="12">
        <v>48153</v>
      </c>
    </row>
    <row r="157" spans="2:3" x14ac:dyDescent="0.35">
      <c r="B157" s="11">
        <v>153</v>
      </c>
      <c r="C157" s="12">
        <v>48183</v>
      </c>
    </row>
    <row r="158" spans="2:3" x14ac:dyDescent="0.35">
      <c r="B158" s="11">
        <v>154</v>
      </c>
      <c r="C158" s="12">
        <v>48214</v>
      </c>
    </row>
    <row r="159" spans="2:3" x14ac:dyDescent="0.35">
      <c r="B159" s="11">
        <v>155</v>
      </c>
      <c r="C159" s="12">
        <v>48245</v>
      </c>
    </row>
    <row r="160" spans="2:3" x14ac:dyDescent="0.35">
      <c r="B160" s="11">
        <v>156</v>
      </c>
      <c r="C160" s="12">
        <v>48274</v>
      </c>
    </row>
    <row r="161" spans="2:3" x14ac:dyDescent="0.35">
      <c r="B161" s="11">
        <v>157</v>
      </c>
      <c r="C161" s="12">
        <v>48305</v>
      </c>
    </row>
    <row r="162" spans="2:3" x14ac:dyDescent="0.35">
      <c r="B162" s="11">
        <v>158</v>
      </c>
      <c r="C162" s="12">
        <v>48335</v>
      </c>
    </row>
    <row r="163" spans="2:3" x14ac:dyDescent="0.35">
      <c r="B163" s="11">
        <v>159</v>
      </c>
      <c r="C163" s="12">
        <v>48366</v>
      </c>
    </row>
    <row r="164" spans="2:3" x14ac:dyDescent="0.35">
      <c r="B164" s="11">
        <v>160</v>
      </c>
      <c r="C164" s="12">
        <v>48396</v>
      </c>
    </row>
    <row r="165" spans="2:3" x14ac:dyDescent="0.35">
      <c r="B165" s="11">
        <v>161</v>
      </c>
      <c r="C165" s="12">
        <v>48427</v>
      </c>
    </row>
    <row r="166" spans="2:3" x14ac:dyDescent="0.35">
      <c r="B166" s="11">
        <v>162</v>
      </c>
      <c r="C166" s="12">
        <v>48458</v>
      </c>
    </row>
    <row r="167" spans="2:3" x14ac:dyDescent="0.35">
      <c r="B167" s="11">
        <v>163</v>
      </c>
      <c r="C167" s="12">
        <v>48488</v>
      </c>
    </row>
    <row r="168" spans="2:3" x14ac:dyDescent="0.35">
      <c r="B168" s="11">
        <v>164</v>
      </c>
      <c r="C168" s="12">
        <v>48519</v>
      </c>
    </row>
    <row r="169" spans="2:3" x14ac:dyDescent="0.35">
      <c r="B169" s="11">
        <v>165</v>
      </c>
      <c r="C169" s="12">
        <v>48549</v>
      </c>
    </row>
    <row r="170" spans="2:3" x14ac:dyDescent="0.35">
      <c r="B170" s="11">
        <v>166</v>
      </c>
      <c r="C170" s="12">
        <v>48580</v>
      </c>
    </row>
    <row r="171" spans="2:3" x14ac:dyDescent="0.35">
      <c r="B171" s="11">
        <v>167</v>
      </c>
      <c r="C171" s="12">
        <v>48611</v>
      </c>
    </row>
    <row r="172" spans="2:3" x14ac:dyDescent="0.35">
      <c r="B172" s="11">
        <v>168</v>
      </c>
      <c r="C172" s="12">
        <v>48639</v>
      </c>
    </row>
    <row r="173" spans="2:3" x14ac:dyDescent="0.35">
      <c r="B173" s="11">
        <v>169</v>
      </c>
      <c r="C173" s="12">
        <v>48670</v>
      </c>
    </row>
    <row r="174" spans="2:3" x14ac:dyDescent="0.35">
      <c r="B174" s="11">
        <v>170</v>
      </c>
      <c r="C174" s="12">
        <v>48700</v>
      </c>
    </row>
    <row r="175" spans="2:3" x14ac:dyDescent="0.35">
      <c r="B175" s="11">
        <v>171</v>
      </c>
      <c r="C175" s="12">
        <v>48731</v>
      </c>
    </row>
    <row r="176" spans="2:3" x14ac:dyDescent="0.35">
      <c r="B176" s="11">
        <v>172</v>
      </c>
      <c r="C176" s="12">
        <v>48761</v>
      </c>
    </row>
    <row r="177" spans="2:3" x14ac:dyDescent="0.35">
      <c r="B177" s="11">
        <v>173</v>
      </c>
      <c r="C177" s="12">
        <v>48792</v>
      </c>
    </row>
    <row r="178" spans="2:3" x14ac:dyDescent="0.35">
      <c r="B178" s="11">
        <v>174</v>
      </c>
      <c r="C178" s="12">
        <v>48823</v>
      </c>
    </row>
    <row r="179" spans="2:3" x14ac:dyDescent="0.35">
      <c r="B179" s="11">
        <v>175</v>
      </c>
      <c r="C179" s="12">
        <v>48853</v>
      </c>
    </row>
    <row r="180" spans="2:3" x14ac:dyDescent="0.35">
      <c r="B180" s="11">
        <v>176</v>
      </c>
      <c r="C180" s="12">
        <v>48884</v>
      </c>
    </row>
    <row r="181" spans="2:3" x14ac:dyDescent="0.35">
      <c r="B181" s="11">
        <v>177</v>
      </c>
      <c r="C181" s="12">
        <v>48914</v>
      </c>
    </row>
    <row r="182" spans="2:3" x14ac:dyDescent="0.35">
      <c r="B182" s="11">
        <v>178</v>
      </c>
      <c r="C182" s="12">
        <v>48945</v>
      </c>
    </row>
    <row r="183" spans="2:3" x14ac:dyDescent="0.35">
      <c r="B183" s="11">
        <v>179</v>
      </c>
      <c r="C183" s="12">
        <v>48976</v>
      </c>
    </row>
    <row r="184" spans="2:3" x14ac:dyDescent="0.35">
      <c r="B184" s="11">
        <v>180</v>
      </c>
      <c r="C184" s="12">
        <v>49004</v>
      </c>
    </row>
    <row r="185" spans="2:3" x14ac:dyDescent="0.35">
      <c r="B185" s="11">
        <v>181</v>
      </c>
      <c r="C185" s="12">
        <v>49035</v>
      </c>
    </row>
    <row r="186" spans="2:3" x14ac:dyDescent="0.35">
      <c r="B186" s="11">
        <v>182</v>
      </c>
      <c r="C186" s="12">
        <v>49065</v>
      </c>
    </row>
    <row r="187" spans="2:3" x14ac:dyDescent="0.35">
      <c r="B187" s="11">
        <v>183</v>
      </c>
      <c r="C187" s="12">
        <v>49096</v>
      </c>
    </row>
    <row r="188" spans="2:3" x14ac:dyDescent="0.35">
      <c r="B188" s="11">
        <v>184</v>
      </c>
      <c r="C188" s="12">
        <v>49126</v>
      </c>
    </row>
    <row r="189" spans="2:3" x14ac:dyDescent="0.35">
      <c r="B189" s="11">
        <v>185</v>
      </c>
      <c r="C189" s="12">
        <v>49157</v>
      </c>
    </row>
    <row r="190" spans="2:3" x14ac:dyDescent="0.35">
      <c r="B190" s="11">
        <v>186</v>
      </c>
      <c r="C190" s="12">
        <v>49188</v>
      </c>
    </row>
    <row r="191" spans="2:3" x14ac:dyDescent="0.35">
      <c r="B191" s="11">
        <v>187</v>
      </c>
      <c r="C191" s="12">
        <v>49218</v>
      </c>
    </row>
    <row r="192" spans="2:3" x14ac:dyDescent="0.35">
      <c r="B192" s="11">
        <v>188</v>
      </c>
      <c r="C192" s="12">
        <v>49249</v>
      </c>
    </row>
    <row r="193" spans="2:3" x14ac:dyDescent="0.35">
      <c r="B193" s="11">
        <v>189</v>
      </c>
      <c r="C193" s="12">
        <v>49279</v>
      </c>
    </row>
    <row r="194" spans="2:3" x14ac:dyDescent="0.35">
      <c r="B194" s="11">
        <v>190</v>
      </c>
      <c r="C194" s="12">
        <v>49310</v>
      </c>
    </row>
    <row r="195" spans="2:3" x14ac:dyDescent="0.35">
      <c r="B195" s="11">
        <v>191</v>
      </c>
      <c r="C195" s="12">
        <v>49341</v>
      </c>
    </row>
    <row r="196" spans="2:3" x14ac:dyDescent="0.35">
      <c r="B196" s="11">
        <v>192</v>
      </c>
      <c r="C196" s="12">
        <v>49369</v>
      </c>
    </row>
    <row r="197" spans="2:3" x14ac:dyDescent="0.35">
      <c r="B197" s="11">
        <v>193</v>
      </c>
      <c r="C197" s="12">
        <v>49400</v>
      </c>
    </row>
    <row r="198" spans="2:3" x14ac:dyDescent="0.35">
      <c r="B198" s="11">
        <v>194</v>
      </c>
      <c r="C198" s="12">
        <v>49430</v>
      </c>
    </row>
    <row r="199" spans="2:3" x14ac:dyDescent="0.35">
      <c r="B199" s="11">
        <v>195</v>
      </c>
      <c r="C199" s="12">
        <v>49461</v>
      </c>
    </row>
    <row r="200" spans="2:3" x14ac:dyDescent="0.35">
      <c r="B200" s="11">
        <v>196</v>
      </c>
      <c r="C200" s="12">
        <v>49491</v>
      </c>
    </row>
    <row r="201" spans="2:3" x14ac:dyDescent="0.35">
      <c r="B201" s="11">
        <v>197</v>
      </c>
      <c r="C201" s="12">
        <v>49522</v>
      </c>
    </row>
    <row r="202" spans="2:3" x14ac:dyDescent="0.35">
      <c r="B202" s="11">
        <v>198</v>
      </c>
      <c r="C202" s="12">
        <v>49553</v>
      </c>
    </row>
    <row r="203" spans="2:3" x14ac:dyDescent="0.35">
      <c r="B203" s="11">
        <v>199</v>
      </c>
      <c r="C203" s="12">
        <v>49583</v>
      </c>
    </row>
    <row r="204" spans="2:3" x14ac:dyDescent="0.35">
      <c r="B204" s="11">
        <v>200</v>
      </c>
      <c r="C204" s="12">
        <v>49614</v>
      </c>
    </row>
    <row r="205" spans="2:3" x14ac:dyDescent="0.35">
      <c r="B205" s="11">
        <v>201</v>
      </c>
      <c r="C205" s="12">
        <v>49644</v>
      </c>
    </row>
    <row r="206" spans="2:3" x14ac:dyDescent="0.35">
      <c r="B206" s="11">
        <v>202</v>
      </c>
      <c r="C206" s="12">
        <v>49675</v>
      </c>
    </row>
    <row r="207" spans="2:3" x14ac:dyDescent="0.35">
      <c r="B207" s="11">
        <v>203</v>
      </c>
      <c r="C207" s="12">
        <v>49706</v>
      </c>
    </row>
    <row r="208" spans="2:3" x14ac:dyDescent="0.35">
      <c r="B208" s="11">
        <v>204</v>
      </c>
      <c r="C208" s="12">
        <v>49735</v>
      </c>
    </row>
    <row r="209" spans="2:3" x14ac:dyDescent="0.35">
      <c r="B209" s="11">
        <v>205</v>
      </c>
      <c r="C209" s="12">
        <v>49766</v>
      </c>
    </row>
    <row r="210" spans="2:3" x14ac:dyDescent="0.35">
      <c r="B210" s="11">
        <v>206</v>
      </c>
      <c r="C210" s="12">
        <v>49796</v>
      </c>
    </row>
    <row r="211" spans="2:3" x14ac:dyDescent="0.35">
      <c r="B211" s="11">
        <v>207</v>
      </c>
      <c r="C211" s="12">
        <v>49827</v>
      </c>
    </row>
    <row r="212" spans="2:3" x14ac:dyDescent="0.35">
      <c r="B212" s="11">
        <v>208</v>
      </c>
      <c r="C212" s="12">
        <v>49857</v>
      </c>
    </row>
    <row r="213" spans="2:3" x14ac:dyDescent="0.35">
      <c r="B213" s="11">
        <v>209</v>
      </c>
      <c r="C213" s="12">
        <v>49888</v>
      </c>
    </row>
    <row r="214" spans="2:3" x14ac:dyDescent="0.35">
      <c r="B214" s="11">
        <v>210</v>
      </c>
      <c r="C214" s="12">
        <v>49919</v>
      </c>
    </row>
    <row r="215" spans="2:3" x14ac:dyDescent="0.35">
      <c r="B215" s="11">
        <v>211</v>
      </c>
      <c r="C215" s="12">
        <v>49949</v>
      </c>
    </row>
    <row r="216" spans="2:3" x14ac:dyDescent="0.35">
      <c r="B216" s="11">
        <v>212</v>
      </c>
      <c r="C216" s="12">
        <v>49980</v>
      </c>
    </row>
    <row r="217" spans="2:3" x14ac:dyDescent="0.35">
      <c r="B217" s="11">
        <v>213</v>
      </c>
      <c r="C217" s="12">
        <v>50010</v>
      </c>
    </row>
    <row r="218" spans="2:3" x14ac:dyDescent="0.35">
      <c r="B218" s="11">
        <v>214</v>
      </c>
      <c r="C218" s="12">
        <v>50041</v>
      </c>
    </row>
    <row r="219" spans="2:3" x14ac:dyDescent="0.35">
      <c r="B219" s="11">
        <v>215</v>
      </c>
      <c r="C219" s="12">
        <v>50072</v>
      </c>
    </row>
    <row r="220" spans="2:3" x14ac:dyDescent="0.35">
      <c r="B220" s="11">
        <v>216</v>
      </c>
      <c r="C220" s="12">
        <v>50100</v>
      </c>
    </row>
    <row r="221" spans="2:3" x14ac:dyDescent="0.35">
      <c r="B221" s="11">
        <v>217</v>
      </c>
      <c r="C221" s="12">
        <v>50131</v>
      </c>
    </row>
    <row r="222" spans="2:3" x14ac:dyDescent="0.35">
      <c r="B222" s="11">
        <v>218</v>
      </c>
      <c r="C222" s="12">
        <v>50161</v>
      </c>
    </row>
    <row r="223" spans="2:3" x14ac:dyDescent="0.35">
      <c r="B223" s="11">
        <v>219</v>
      </c>
      <c r="C223" s="12">
        <v>50192</v>
      </c>
    </row>
    <row r="224" spans="2:3" x14ac:dyDescent="0.35">
      <c r="B224" s="11">
        <v>220</v>
      </c>
      <c r="C224" s="12">
        <v>50222</v>
      </c>
    </row>
    <row r="225" spans="2:3" x14ac:dyDescent="0.35">
      <c r="B225" s="11">
        <v>221</v>
      </c>
      <c r="C225" s="12">
        <v>50253</v>
      </c>
    </row>
    <row r="226" spans="2:3" x14ac:dyDescent="0.35">
      <c r="B226" s="11">
        <v>222</v>
      </c>
      <c r="C226" s="12">
        <v>50284</v>
      </c>
    </row>
    <row r="227" spans="2:3" x14ac:dyDescent="0.35">
      <c r="B227" s="11">
        <v>223</v>
      </c>
      <c r="C227" s="12">
        <v>50314</v>
      </c>
    </row>
    <row r="228" spans="2:3" x14ac:dyDescent="0.35">
      <c r="B228" s="11">
        <v>224</v>
      </c>
      <c r="C228" s="12">
        <v>50345</v>
      </c>
    </row>
    <row r="229" spans="2:3" x14ac:dyDescent="0.35">
      <c r="B229" s="11">
        <v>225</v>
      </c>
      <c r="C229" s="12">
        <v>50375</v>
      </c>
    </row>
    <row r="230" spans="2:3" x14ac:dyDescent="0.35">
      <c r="B230" s="11">
        <v>226</v>
      </c>
      <c r="C230" s="12">
        <v>50406</v>
      </c>
    </row>
    <row r="231" spans="2:3" x14ac:dyDescent="0.35">
      <c r="B231" s="11">
        <v>227</v>
      </c>
      <c r="C231" s="12">
        <v>50437</v>
      </c>
    </row>
    <row r="232" spans="2:3" x14ac:dyDescent="0.35">
      <c r="B232" s="11">
        <v>228</v>
      </c>
      <c r="C232" s="12">
        <v>50465</v>
      </c>
    </row>
    <row r="233" spans="2:3" x14ac:dyDescent="0.35">
      <c r="B233" s="11">
        <v>229</v>
      </c>
      <c r="C233" s="12">
        <v>50496</v>
      </c>
    </row>
    <row r="234" spans="2:3" x14ac:dyDescent="0.35">
      <c r="B234" s="11">
        <v>230</v>
      </c>
      <c r="C234" s="12">
        <v>50526</v>
      </c>
    </row>
    <row r="235" spans="2:3" x14ac:dyDescent="0.35">
      <c r="B235" s="11">
        <v>231</v>
      </c>
      <c r="C235" s="12">
        <v>50557</v>
      </c>
    </row>
    <row r="236" spans="2:3" x14ac:dyDescent="0.35">
      <c r="B236" s="11">
        <v>232</v>
      </c>
      <c r="C236" s="12">
        <v>50587</v>
      </c>
    </row>
    <row r="237" spans="2:3" x14ac:dyDescent="0.35">
      <c r="B237" s="11">
        <v>233</v>
      </c>
      <c r="C237" s="12">
        <v>50618</v>
      </c>
    </row>
    <row r="238" spans="2:3" x14ac:dyDescent="0.35">
      <c r="B238" s="11">
        <v>234</v>
      </c>
      <c r="C238" s="12">
        <v>50649</v>
      </c>
    </row>
    <row r="239" spans="2:3" x14ac:dyDescent="0.35">
      <c r="B239" s="11">
        <v>235</v>
      </c>
      <c r="C239" s="12">
        <v>50679</v>
      </c>
    </row>
    <row r="240" spans="2:3" x14ac:dyDescent="0.35">
      <c r="B240" s="11">
        <v>236</v>
      </c>
      <c r="C240" s="12">
        <v>50710</v>
      </c>
    </row>
    <row r="241" spans="2:3" x14ac:dyDescent="0.35">
      <c r="B241" s="11">
        <v>237</v>
      </c>
      <c r="C241" s="12">
        <v>50740</v>
      </c>
    </row>
    <row r="242" spans="2:3" x14ac:dyDescent="0.35">
      <c r="B242" s="11">
        <v>238</v>
      </c>
      <c r="C242" s="12">
        <v>50771</v>
      </c>
    </row>
    <row r="243" spans="2:3" x14ac:dyDescent="0.35">
      <c r="B243" s="11">
        <v>239</v>
      </c>
      <c r="C243" s="12">
        <v>50802</v>
      </c>
    </row>
    <row r="244" spans="2:3" x14ac:dyDescent="0.35">
      <c r="B244" s="11">
        <v>240</v>
      </c>
      <c r="C244" s="12">
        <v>50830</v>
      </c>
    </row>
    <row r="245" spans="2:3" x14ac:dyDescent="0.35">
      <c r="B245" s="11">
        <v>241</v>
      </c>
      <c r="C245" s="12">
        <v>50861</v>
      </c>
    </row>
    <row r="246" spans="2:3" x14ac:dyDescent="0.35">
      <c r="B246" s="11">
        <v>242</v>
      </c>
      <c r="C246" s="12">
        <v>50891</v>
      </c>
    </row>
    <row r="247" spans="2:3" x14ac:dyDescent="0.35">
      <c r="B247" s="11">
        <v>243</v>
      </c>
      <c r="C247" s="12">
        <v>50922</v>
      </c>
    </row>
    <row r="248" spans="2:3" x14ac:dyDescent="0.35">
      <c r="B248" s="11">
        <v>244</v>
      </c>
      <c r="C248" s="12">
        <v>50952</v>
      </c>
    </row>
    <row r="249" spans="2:3" x14ac:dyDescent="0.35">
      <c r="B249" s="11">
        <v>245</v>
      </c>
      <c r="C249" s="12">
        <v>50983</v>
      </c>
    </row>
    <row r="250" spans="2:3" x14ac:dyDescent="0.35">
      <c r="B250" s="11">
        <v>246</v>
      </c>
      <c r="C250" s="12">
        <v>51014</v>
      </c>
    </row>
    <row r="251" spans="2:3" x14ac:dyDescent="0.35">
      <c r="B251" s="11">
        <v>247</v>
      </c>
      <c r="C251" s="12">
        <v>51044</v>
      </c>
    </row>
    <row r="252" spans="2:3" x14ac:dyDescent="0.35">
      <c r="B252" s="11">
        <v>248</v>
      </c>
      <c r="C252" s="12">
        <v>51075</v>
      </c>
    </row>
    <row r="253" spans="2:3" x14ac:dyDescent="0.35">
      <c r="B253" s="11">
        <v>249</v>
      </c>
      <c r="C253" s="12">
        <v>51105</v>
      </c>
    </row>
    <row r="254" spans="2:3" x14ac:dyDescent="0.35">
      <c r="B254" s="11">
        <v>250</v>
      </c>
      <c r="C254" s="12">
        <v>51136</v>
      </c>
    </row>
    <row r="255" spans="2:3" x14ac:dyDescent="0.35">
      <c r="B255" s="11">
        <v>251</v>
      </c>
      <c r="C255" s="12">
        <v>51167</v>
      </c>
    </row>
    <row r="256" spans="2:3" x14ac:dyDescent="0.35">
      <c r="B256" s="11">
        <v>252</v>
      </c>
      <c r="C256" s="12">
        <v>51196</v>
      </c>
    </row>
    <row r="257" spans="2:3" x14ac:dyDescent="0.35">
      <c r="B257" s="11">
        <v>253</v>
      </c>
      <c r="C257" s="12">
        <v>51227</v>
      </c>
    </row>
    <row r="258" spans="2:3" x14ac:dyDescent="0.35">
      <c r="B258" s="11">
        <v>254</v>
      </c>
      <c r="C258" s="12">
        <v>51257</v>
      </c>
    </row>
    <row r="259" spans="2:3" x14ac:dyDescent="0.35">
      <c r="B259" s="11">
        <v>255</v>
      </c>
      <c r="C259" s="12">
        <v>51288</v>
      </c>
    </row>
    <row r="260" spans="2:3" x14ac:dyDescent="0.35">
      <c r="B260" s="11">
        <v>256</v>
      </c>
      <c r="C260" s="12">
        <v>51318</v>
      </c>
    </row>
    <row r="261" spans="2:3" x14ac:dyDescent="0.35">
      <c r="B261" s="11">
        <v>257</v>
      </c>
      <c r="C261" s="12">
        <v>51349</v>
      </c>
    </row>
    <row r="262" spans="2:3" x14ac:dyDescent="0.35">
      <c r="B262" s="11">
        <v>258</v>
      </c>
      <c r="C262" s="12">
        <v>51380</v>
      </c>
    </row>
    <row r="263" spans="2:3" x14ac:dyDescent="0.35">
      <c r="B263" s="11">
        <v>259</v>
      </c>
      <c r="C263" s="12">
        <v>51410</v>
      </c>
    </row>
    <row r="264" spans="2:3" x14ac:dyDescent="0.35">
      <c r="B264" s="11">
        <v>260</v>
      </c>
      <c r="C264" s="12">
        <v>51441</v>
      </c>
    </row>
    <row r="265" spans="2:3" x14ac:dyDescent="0.35">
      <c r="B265" s="11">
        <v>261</v>
      </c>
      <c r="C265" s="12">
        <v>51471</v>
      </c>
    </row>
    <row r="266" spans="2:3" x14ac:dyDescent="0.35">
      <c r="B266" s="11">
        <v>262</v>
      </c>
      <c r="C266" s="12">
        <v>51502</v>
      </c>
    </row>
    <row r="267" spans="2:3" x14ac:dyDescent="0.35">
      <c r="B267" s="11">
        <v>263</v>
      </c>
      <c r="C267" s="12">
        <v>51533</v>
      </c>
    </row>
    <row r="268" spans="2:3" x14ac:dyDescent="0.35">
      <c r="B268" s="11">
        <v>264</v>
      </c>
      <c r="C268" s="12">
        <v>51561</v>
      </c>
    </row>
    <row r="269" spans="2:3" x14ac:dyDescent="0.35">
      <c r="B269" s="11">
        <v>265</v>
      </c>
      <c r="C269" s="12">
        <v>51592</v>
      </c>
    </row>
    <row r="270" spans="2:3" x14ac:dyDescent="0.35">
      <c r="B270" s="11">
        <v>266</v>
      </c>
      <c r="C270" s="12">
        <v>51622</v>
      </c>
    </row>
    <row r="271" spans="2:3" x14ac:dyDescent="0.35">
      <c r="B271" s="11">
        <v>267</v>
      </c>
      <c r="C271" s="12">
        <v>51653</v>
      </c>
    </row>
    <row r="272" spans="2:3" x14ac:dyDescent="0.35">
      <c r="B272" s="11">
        <v>268</v>
      </c>
      <c r="C272" s="12">
        <v>51683</v>
      </c>
    </row>
    <row r="273" spans="2:3" x14ac:dyDescent="0.35">
      <c r="B273" s="11">
        <v>269</v>
      </c>
      <c r="C273" s="12">
        <v>51714</v>
      </c>
    </row>
    <row r="274" spans="2:3" x14ac:dyDescent="0.35">
      <c r="B274" s="11">
        <v>270</v>
      </c>
      <c r="C274" s="12">
        <v>51745</v>
      </c>
    </row>
    <row r="275" spans="2:3" x14ac:dyDescent="0.35">
      <c r="B275" s="11">
        <v>271</v>
      </c>
      <c r="C275" s="12">
        <v>51775</v>
      </c>
    </row>
    <row r="276" spans="2:3" x14ac:dyDescent="0.35">
      <c r="B276" s="11">
        <v>272</v>
      </c>
      <c r="C276" s="12">
        <v>51806</v>
      </c>
    </row>
    <row r="277" spans="2:3" x14ac:dyDescent="0.35">
      <c r="B277" s="11">
        <v>273</v>
      </c>
      <c r="C277" s="12">
        <v>51836</v>
      </c>
    </row>
    <row r="278" spans="2:3" x14ac:dyDescent="0.35">
      <c r="B278" s="11">
        <v>274</v>
      </c>
      <c r="C278" s="12">
        <v>51867</v>
      </c>
    </row>
    <row r="279" spans="2:3" x14ac:dyDescent="0.35">
      <c r="B279" s="11">
        <v>275</v>
      </c>
      <c r="C279" s="12">
        <v>51898</v>
      </c>
    </row>
    <row r="280" spans="2:3" x14ac:dyDescent="0.35">
      <c r="B280" s="11">
        <v>276</v>
      </c>
      <c r="C280" s="12">
        <v>51926</v>
      </c>
    </row>
    <row r="281" spans="2:3" x14ac:dyDescent="0.35">
      <c r="B281" s="11">
        <v>277</v>
      </c>
      <c r="C281" s="12">
        <v>51957</v>
      </c>
    </row>
    <row r="282" spans="2:3" x14ac:dyDescent="0.35">
      <c r="B282" s="11">
        <v>278</v>
      </c>
      <c r="C282" s="12">
        <v>51987</v>
      </c>
    </row>
    <row r="283" spans="2:3" x14ac:dyDescent="0.35">
      <c r="B283" s="11">
        <v>279</v>
      </c>
      <c r="C283" s="12">
        <v>52018</v>
      </c>
    </row>
    <row r="284" spans="2:3" x14ac:dyDescent="0.35">
      <c r="B284" s="11">
        <v>280</v>
      </c>
      <c r="C284" s="12">
        <v>52048</v>
      </c>
    </row>
    <row r="285" spans="2:3" x14ac:dyDescent="0.35">
      <c r="B285" s="11">
        <v>281</v>
      </c>
      <c r="C285" s="12">
        <v>52079</v>
      </c>
    </row>
    <row r="286" spans="2:3" x14ac:dyDescent="0.35">
      <c r="B286" s="11">
        <v>282</v>
      </c>
      <c r="C286" s="12">
        <v>52110</v>
      </c>
    </row>
    <row r="287" spans="2:3" x14ac:dyDescent="0.35">
      <c r="B287" s="11">
        <v>283</v>
      </c>
      <c r="C287" s="12">
        <v>52140</v>
      </c>
    </row>
    <row r="288" spans="2:3" x14ac:dyDescent="0.35">
      <c r="B288" s="11">
        <v>284</v>
      </c>
      <c r="C288" s="12">
        <v>52171</v>
      </c>
    </row>
    <row r="289" spans="2:3" x14ac:dyDescent="0.35">
      <c r="B289" s="11">
        <v>285</v>
      </c>
      <c r="C289" s="12">
        <v>52201</v>
      </c>
    </row>
    <row r="290" spans="2:3" x14ac:dyDescent="0.35">
      <c r="B290" s="11">
        <v>286</v>
      </c>
      <c r="C290" s="12">
        <v>52232</v>
      </c>
    </row>
    <row r="291" spans="2:3" x14ac:dyDescent="0.35">
      <c r="B291" s="11">
        <v>287</v>
      </c>
      <c r="C291" s="12">
        <v>52263</v>
      </c>
    </row>
    <row r="292" spans="2:3" x14ac:dyDescent="0.35">
      <c r="B292" s="11">
        <v>288</v>
      </c>
      <c r="C292" s="12">
        <v>52291</v>
      </c>
    </row>
    <row r="293" spans="2:3" x14ac:dyDescent="0.35">
      <c r="B293" s="11">
        <v>289</v>
      </c>
      <c r="C293" s="12">
        <v>52322</v>
      </c>
    </row>
    <row r="294" spans="2:3" x14ac:dyDescent="0.35">
      <c r="B294" s="11">
        <v>290</v>
      </c>
      <c r="C294" s="12">
        <v>52352</v>
      </c>
    </row>
    <row r="295" spans="2:3" x14ac:dyDescent="0.35">
      <c r="B295" s="11">
        <v>291</v>
      </c>
      <c r="C295" s="12">
        <v>52383</v>
      </c>
    </row>
    <row r="296" spans="2:3" x14ac:dyDescent="0.35">
      <c r="B296" s="11">
        <v>292</v>
      </c>
      <c r="C296" s="12">
        <v>52413</v>
      </c>
    </row>
    <row r="297" spans="2:3" x14ac:dyDescent="0.35">
      <c r="B297" s="11">
        <v>293</v>
      </c>
      <c r="C297" s="12">
        <v>52444</v>
      </c>
    </row>
    <row r="298" spans="2:3" x14ac:dyDescent="0.35">
      <c r="B298" s="11">
        <v>294</v>
      </c>
      <c r="C298" s="12">
        <v>52475</v>
      </c>
    </row>
    <row r="299" spans="2:3" x14ac:dyDescent="0.35">
      <c r="B299" s="11">
        <v>295</v>
      </c>
      <c r="C299" s="12">
        <v>52505</v>
      </c>
    </row>
    <row r="300" spans="2:3" x14ac:dyDescent="0.35">
      <c r="B300" s="11">
        <v>296</v>
      </c>
      <c r="C300" s="12">
        <v>52536</v>
      </c>
    </row>
    <row r="301" spans="2:3" x14ac:dyDescent="0.35">
      <c r="B301" s="11">
        <v>297</v>
      </c>
      <c r="C301" s="12">
        <v>52566</v>
      </c>
    </row>
    <row r="302" spans="2:3" x14ac:dyDescent="0.35">
      <c r="B302" s="11">
        <v>298</v>
      </c>
      <c r="C302" s="12">
        <v>52597</v>
      </c>
    </row>
    <row r="303" spans="2:3" x14ac:dyDescent="0.35">
      <c r="B303" s="11">
        <v>299</v>
      </c>
      <c r="C303" s="12">
        <v>52628</v>
      </c>
    </row>
    <row r="304" spans="2:3" x14ac:dyDescent="0.35">
      <c r="B304" s="11">
        <v>300</v>
      </c>
      <c r="C304" s="12">
        <v>52657</v>
      </c>
    </row>
    <row r="305" spans="2:3" x14ac:dyDescent="0.35">
      <c r="B305" s="11">
        <v>301</v>
      </c>
      <c r="C305" s="12">
        <v>52688</v>
      </c>
    </row>
    <row r="306" spans="2:3" x14ac:dyDescent="0.35">
      <c r="B306" s="11">
        <v>302</v>
      </c>
      <c r="C306" s="12">
        <v>52718</v>
      </c>
    </row>
    <row r="307" spans="2:3" x14ac:dyDescent="0.35">
      <c r="B307" s="11">
        <v>303</v>
      </c>
      <c r="C307" s="12">
        <v>52749</v>
      </c>
    </row>
    <row r="308" spans="2:3" x14ac:dyDescent="0.35">
      <c r="B308" s="11">
        <v>304</v>
      </c>
      <c r="C308" s="12">
        <v>52779</v>
      </c>
    </row>
    <row r="309" spans="2:3" x14ac:dyDescent="0.35">
      <c r="B309" s="11">
        <v>305</v>
      </c>
      <c r="C309" s="12">
        <v>52810</v>
      </c>
    </row>
    <row r="310" spans="2:3" x14ac:dyDescent="0.35">
      <c r="B310" s="11">
        <v>306</v>
      </c>
      <c r="C310" s="12">
        <v>52841</v>
      </c>
    </row>
    <row r="311" spans="2:3" x14ac:dyDescent="0.35">
      <c r="B311" s="11">
        <v>307</v>
      </c>
      <c r="C311" s="12">
        <v>52871</v>
      </c>
    </row>
    <row r="312" spans="2:3" x14ac:dyDescent="0.35">
      <c r="B312" s="11">
        <v>308</v>
      </c>
      <c r="C312" s="12">
        <v>52902</v>
      </c>
    </row>
    <row r="313" spans="2:3" x14ac:dyDescent="0.35">
      <c r="B313" s="11">
        <v>309</v>
      </c>
      <c r="C313" s="12">
        <v>52932</v>
      </c>
    </row>
    <row r="314" spans="2:3" x14ac:dyDescent="0.35">
      <c r="B314" s="11">
        <v>310</v>
      </c>
      <c r="C314" s="12">
        <v>52963</v>
      </c>
    </row>
    <row r="315" spans="2:3" x14ac:dyDescent="0.35">
      <c r="B315" s="11">
        <v>311</v>
      </c>
      <c r="C315" s="12">
        <v>52994</v>
      </c>
    </row>
    <row r="316" spans="2:3" x14ac:dyDescent="0.35">
      <c r="B316" s="11">
        <v>312</v>
      </c>
      <c r="C316" s="12">
        <v>53022</v>
      </c>
    </row>
    <row r="317" spans="2:3" x14ac:dyDescent="0.35">
      <c r="B317" s="11">
        <v>313</v>
      </c>
      <c r="C317" s="12">
        <v>53053</v>
      </c>
    </row>
    <row r="318" spans="2:3" x14ac:dyDescent="0.35">
      <c r="B318" s="11">
        <v>314</v>
      </c>
      <c r="C318" s="12">
        <v>53083</v>
      </c>
    </row>
    <row r="319" spans="2:3" x14ac:dyDescent="0.35">
      <c r="B319" s="11">
        <v>315</v>
      </c>
      <c r="C319" s="12">
        <v>53114</v>
      </c>
    </row>
    <row r="320" spans="2:3" x14ac:dyDescent="0.35">
      <c r="B320" s="11">
        <v>316</v>
      </c>
      <c r="C320" s="12">
        <v>53144</v>
      </c>
    </row>
    <row r="321" spans="2:3" x14ac:dyDescent="0.35">
      <c r="B321" s="11">
        <v>317</v>
      </c>
      <c r="C321" s="12">
        <v>53175</v>
      </c>
    </row>
    <row r="322" spans="2:3" x14ac:dyDescent="0.35">
      <c r="B322" s="11">
        <v>318</v>
      </c>
      <c r="C322" s="12">
        <v>53206</v>
      </c>
    </row>
    <row r="323" spans="2:3" x14ac:dyDescent="0.35">
      <c r="B323" s="11">
        <v>319</v>
      </c>
      <c r="C323" s="12">
        <v>53236</v>
      </c>
    </row>
    <row r="324" spans="2:3" x14ac:dyDescent="0.35">
      <c r="B324" s="11">
        <v>320</v>
      </c>
      <c r="C324" s="12">
        <v>53267</v>
      </c>
    </row>
    <row r="325" spans="2:3" x14ac:dyDescent="0.35">
      <c r="B325" s="11">
        <v>321</v>
      </c>
      <c r="C325" s="12">
        <v>53297</v>
      </c>
    </row>
    <row r="326" spans="2:3" x14ac:dyDescent="0.35">
      <c r="B326" s="11">
        <v>322</v>
      </c>
      <c r="C326" s="12">
        <v>53328</v>
      </c>
    </row>
    <row r="327" spans="2:3" x14ac:dyDescent="0.35">
      <c r="B327" s="11">
        <v>323</v>
      </c>
      <c r="C327" s="12">
        <v>53359</v>
      </c>
    </row>
    <row r="328" spans="2:3" x14ac:dyDescent="0.35">
      <c r="B328" s="11">
        <v>324</v>
      </c>
      <c r="C328" s="12">
        <v>53387</v>
      </c>
    </row>
    <row r="329" spans="2:3" x14ac:dyDescent="0.35">
      <c r="B329" s="11">
        <v>325</v>
      </c>
      <c r="C329" s="12">
        <v>53418</v>
      </c>
    </row>
    <row r="330" spans="2:3" x14ac:dyDescent="0.35">
      <c r="B330" s="11">
        <v>326</v>
      </c>
      <c r="C330" s="12">
        <v>53448</v>
      </c>
    </row>
    <row r="331" spans="2:3" x14ac:dyDescent="0.35">
      <c r="B331" s="11">
        <v>327</v>
      </c>
      <c r="C331" s="12">
        <v>53479</v>
      </c>
    </row>
    <row r="332" spans="2:3" x14ac:dyDescent="0.35">
      <c r="B332" s="11">
        <v>328</v>
      </c>
      <c r="C332" s="12">
        <v>53509</v>
      </c>
    </row>
    <row r="333" spans="2:3" x14ac:dyDescent="0.35">
      <c r="B333" s="11">
        <v>329</v>
      </c>
      <c r="C333" s="12">
        <v>53540</v>
      </c>
    </row>
    <row r="334" spans="2:3" x14ac:dyDescent="0.35">
      <c r="B334" s="11">
        <v>330</v>
      </c>
      <c r="C334" s="12">
        <v>53571</v>
      </c>
    </row>
    <row r="335" spans="2:3" x14ac:dyDescent="0.35">
      <c r="B335" s="11">
        <v>331</v>
      </c>
      <c r="C335" s="12">
        <v>53601</v>
      </c>
    </row>
    <row r="336" spans="2:3" x14ac:dyDescent="0.35">
      <c r="B336" s="11">
        <v>332</v>
      </c>
      <c r="C336" s="12">
        <v>53632</v>
      </c>
    </row>
    <row r="337" spans="2:3" x14ac:dyDescent="0.35">
      <c r="B337" s="11">
        <v>333</v>
      </c>
      <c r="C337" s="12">
        <v>53662</v>
      </c>
    </row>
    <row r="338" spans="2:3" x14ac:dyDescent="0.35">
      <c r="B338" s="11">
        <v>334</v>
      </c>
      <c r="C338" s="12">
        <v>53693</v>
      </c>
    </row>
    <row r="339" spans="2:3" x14ac:dyDescent="0.35">
      <c r="B339" s="11">
        <v>335</v>
      </c>
      <c r="C339" s="12">
        <v>53724</v>
      </c>
    </row>
    <row r="340" spans="2:3" x14ac:dyDescent="0.35">
      <c r="B340" s="11">
        <v>336</v>
      </c>
      <c r="C340" s="12">
        <v>53752</v>
      </c>
    </row>
    <row r="341" spans="2:3" x14ac:dyDescent="0.35">
      <c r="B341" s="11">
        <v>337</v>
      </c>
      <c r="C341" s="12">
        <v>53783</v>
      </c>
    </row>
    <row r="342" spans="2:3" x14ac:dyDescent="0.35">
      <c r="B342" s="11">
        <v>338</v>
      </c>
      <c r="C342" s="12">
        <v>53813</v>
      </c>
    </row>
    <row r="343" spans="2:3" x14ac:dyDescent="0.35">
      <c r="B343" s="11">
        <v>339</v>
      </c>
      <c r="C343" s="12">
        <v>53844</v>
      </c>
    </row>
    <row r="344" spans="2:3" x14ac:dyDescent="0.35">
      <c r="B344" s="11">
        <v>340</v>
      </c>
      <c r="C344" s="12">
        <v>53874</v>
      </c>
    </row>
    <row r="345" spans="2:3" x14ac:dyDescent="0.35">
      <c r="B345" s="11">
        <v>341</v>
      </c>
      <c r="C345" s="12">
        <v>53905</v>
      </c>
    </row>
    <row r="346" spans="2:3" x14ac:dyDescent="0.35">
      <c r="B346" s="11">
        <v>342</v>
      </c>
      <c r="C346" s="12">
        <v>53936</v>
      </c>
    </row>
    <row r="347" spans="2:3" x14ac:dyDescent="0.35">
      <c r="B347" s="11">
        <v>343</v>
      </c>
      <c r="C347" s="12">
        <v>53966</v>
      </c>
    </row>
    <row r="348" spans="2:3" x14ac:dyDescent="0.35">
      <c r="B348" s="11">
        <v>344</v>
      </c>
      <c r="C348" s="12">
        <v>53997</v>
      </c>
    </row>
    <row r="349" spans="2:3" x14ac:dyDescent="0.35">
      <c r="B349" s="11">
        <v>345</v>
      </c>
      <c r="C349" s="12">
        <v>54027</v>
      </c>
    </row>
    <row r="350" spans="2:3" x14ac:dyDescent="0.35">
      <c r="B350" s="11">
        <v>346</v>
      </c>
      <c r="C350" s="12">
        <v>54058</v>
      </c>
    </row>
    <row r="351" spans="2:3" x14ac:dyDescent="0.35">
      <c r="B351" s="11">
        <v>347</v>
      </c>
      <c r="C351" s="12">
        <v>54089</v>
      </c>
    </row>
    <row r="352" spans="2:3" x14ac:dyDescent="0.35">
      <c r="B352" s="11">
        <v>348</v>
      </c>
      <c r="C352" s="12">
        <v>54118</v>
      </c>
    </row>
    <row r="353" spans="2:3" x14ac:dyDescent="0.35">
      <c r="B353" s="11">
        <v>349</v>
      </c>
      <c r="C353" s="12">
        <v>54149</v>
      </c>
    </row>
    <row r="354" spans="2:3" x14ac:dyDescent="0.35">
      <c r="B354" s="11">
        <v>350</v>
      </c>
      <c r="C354" s="12">
        <v>54179</v>
      </c>
    </row>
    <row r="355" spans="2:3" x14ac:dyDescent="0.35">
      <c r="B355" s="11">
        <v>351</v>
      </c>
      <c r="C355" s="12">
        <v>54210</v>
      </c>
    </row>
    <row r="356" spans="2:3" x14ac:dyDescent="0.35">
      <c r="B356" s="11">
        <v>352</v>
      </c>
      <c r="C356" s="12">
        <v>54240</v>
      </c>
    </row>
    <row r="357" spans="2:3" x14ac:dyDescent="0.35">
      <c r="B357" s="11">
        <v>353</v>
      </c>
      <c r="C357" s="12">
        <v>54271</v>
      </c>
    </row>
    <row r="358" spans="2:3" x14ac:dyDescent="0.35">
      <c r="B358" s="11">
        <v>354</v>
      </c>
      <c r="C358" s="12">
        <v>54302</v>
      </c>
    </row>
    <row r="359" spans="2:3" x14ac:dyDescent="0.35">
      <c r="B359" s="11">
        <v>355</v>
      </c>
      <c r="C359" s="12">
        <v>54332</v>
      </c>
    </row>
    <row r="360" spans="2:3" x14ac:dyDescent="0.35">
      <c r="B360" s="11">
        <v>356</v>
      </c>
      <c r="C360" s="12">
        <v>54363</v>
      </c>
    </row>
    <row r="361" spans="2:3" x14ac:dyDescent="0.35">
      <c r="B361" s="11">
        <v>357</v>
      </c>
      <c r="C361" s="12">
        <v>54393</v>
      </c>
    </row>
    <row r="362" spans="2:3" x14ac:dyDescent="0.35">
      <c r="B362" s="11">
        <v>358</v>
      </c>
      <c r="C362" s="12">
        <v>54424</v>
      </c>
    </row>
    <row r="363" spans="2:3" x14ac:dyDescent="0.35">
      <c r="B363" s="11">
        <v>359</v>
      </c>
      <c r="C363" s="12">
        <v>54455</v>
      </c>
    </row>
    <row r="364" spans="2:3" x14ac:dyDescent="0.35">
      <c r="B364" s="11">
        <v>360</v>
      </c>
      <c r="C364" s="12">
        <v>54483</v>
      </c>
    </row>
    <row r="365" spans="2:3" x14ac:dyDescent="0.35">
      <c r="B365" s="11">
        <v>361</v>
      </c>
      <c r="C365" s="12">
        <v>54514</v>
      </c>
    </row>
    <row r="366" spans="2:3" x14ac:dyDescent="0.35">
      <c r="B366" s="11">
        <v>362</v>
      </c>
      <c r="C366" s="12">
        <v>54544</v>
      </c>
    </row>
    <row r="367" spans="2:3" x14ac:dyDescent="0.35">
      <c r="B367" s="11">
        <v>363</v>
      </c>
      <c r="C367" s="12">
        <v>54575</v>
      </c>
    </row>
    <row r="368" spans="2:3" x14ac:dyDescent="0.35">
      <c r="B368" s="11">
        <v>364</v>
      </c>
      <c r="C368" s="12">
        <v>54605</v>
      </c>
    </row>
    <row r="369" spans="2:3" x14ac:dyDescent="0.35">
      <c r="B369" s="11">
        <v>365</v>
      </c>
      <c r="C369" s="12">
        <v>54636</v>
      </c>
    </row>
    <row r="370" spans="2:3" x14ac:dyDescent="0.35">
      <c r="B370" s="11">
        <v>366</v>
      </c>
      <c r="C370" s="12">
        <v>54667</v>
      </c>
    </row>
    <row r="371" spans="2:3" x14ac:dyDescent="0.35">
      <c r="B371" s="11">
        <v>367</v>
      </c>
      <c r="C371" s="12">
        <v>54697</v>
      </c>
    </row>
    <row r="372" spans="2:3" x14ac:dyDescent="0.35">
      <c r="B372" s="11">
        <v>368</v>
      </c>
      <c r="C372" s="12">
        <v>54728</v>
      </c>
    </row>
    <row r="373" spans="2:3" x14ac:dyDescent="0.35">
      <c r="B373" s="11">
        <v>369</v>
      </c>
      <c r="C373" s="12">
        <v>54758</v>
      </c>
    </row>
    <row r="374" spans="2:3" x14ac:dyDescent="0.35">
      <c r="B374" s="11">
        <v>370</v>
      </c>
      <c r="C374" s="12">
        <v>54789</v>
      </c>
    </row>
    <row r="375" spans="2:3" x14ac:dyDescent="0.35">
      <c r="B375" s="11">
        <v>371</v>
      </c>
      <c r="C375" s="12">
        <v>54820</v>
      </c>
    </row>
    <row r="376" spans="2:3" x14ac:dyDescent="0.35">
      <c r="B376" s="11">
        <v>372</v>
      </c>
      <c r="C376" s="12">
        <v>54848</v>
      </c>
    </row>
    <row r="377" spans="2:3" x14ac:dyDescent="0.35">
      <c r="B377" s="11">
        <v>373</v>
      </c>
      <c r="C377" s="12">
        <v>54879</v>
      </c>
    </row>
    <row r="378" spans="2:3" x14ac:dyDescent="0.35">
      <c r="B378" s="11">
        <v>374</v>
      </c>
      <c r="C378" s="12">
        <v>54909</v>
      </c>
    </row>
    <row r="379" spans="2:3" x14ac:dyDescent="0.35">
      <c r="B379" s="11">
        <v>375</v>
      </c>
      <c r="C379" s="12">
        <v>54940</v>
      </c>
    </row>
    <row r="380" spans="2:3" x14ac:dyDescent="0.35">
      <c r="B380" s="11">
        <v>376</v>
      </c>
      <c r="C380" s="12">
        <v>54970</v>
      </c>
    </row>
    <row r="381" spans="2:3" x14ac:dyDescent="0.35">
      <c r="B381" s="11">
        <v>377</v>
      </c>
      <c r="C381" s="12">
        <v>55001</v>
      </c>
    </row>
    <row r="382" spans="2:3" x14ac:dyDescent="0.35">
      <c r="B382" s="11">
        <v>378</v>
      </c>
      <c r="C382" s="12">
        <v>55032</v>
      </c>
    </row>
    <row r="383" spans="2:3" x14ac:dyDescent="0.35">
      <c r="B383" s="11">
        <v>379</v>
      </c>
      <c r="C383" s="12">
        <v>55062</v>
      </c>
    </row>
    <row r="384" spans="2:3" x14ac:dyDescent="0.35">
      <c r="B384" s="11">
        <v>380</v>
      </c>
      <c r="C384" s="12">
        <v>55093</v>
      </c>
    </row>
    <row r="385" spans="2:3" x14ac:dyDescent="0.35">
      <c r="B385" s="11">
        <v>381</v>
      </c>
      <c r="C385" s="12">
        <v>55123</v>
      </c>
    </row>
    <row r="386" spans="2:3" x14ac:dyDescent="0.35">
      <c r="B386" s="11">
        <v>382</v>
      </c>
      <c r="C386" s="12">
        <v>55154</v>
      </c>
    </row>
    <row r="387" spans="2:3" x14ac:dyDescent="0.35">
      <c r="B387" s="11">
        <v>383</v>
      </c>
      <c r="C387" s="12">
        <v>55185</v>
      </c>
    </row>
    <row r="388" spans="2:3" x14ac:dyDescent="0.35">
      <c r="B388" s="11">
        <v>384</v>
      </c>
      <c r="C388" s="12">
        <v>55213</v>
      </c>
    </row>
    <row r="389" spans="2:3" x14ac:dyDescent="0.35">
      <c r="B389" s="11">
        <v>385</v>
      </c>
      <c r="C389" s="12">
        <v>55244</v>
      </c>
    </row>
    <row r="390" spans="2:3" x14ac:dyDescent="0.35">
      <c r="B390" s="11">
        <v>386</v>
      </c>
      <c r="C390" s="12">
        <v>55274</v>
      </c>
    </row>
    <row r="391" spans="2:3" x14ac:dyDescent="0.35">
      <c r="B391" s="11">
        <v>387</v>
      </c>
      <c r="C391" s="12">
        <v>55305</v>
      </c>
    </row>
    <row r="392" spans="2:3" x14ac:dyDescent="0.35">
      <c r="B392" s="11">
        <v>388</v>
      </c>
      <c r="C392" s="12">
        <v>55335</v>
      </c>
    </row>
    <row r="393" spans="2:3" x14ac:dyDescent="0.35">
      <c r="B393" s="11">
        <v>389</v>
      </c>
      <c r="C393" s="12">
        <v>55366</v>
      </c>
    </row>
    <row r="394" spans="2:3" x14ac:dyDescent="0.35">
      <c r="B394" s="11">
        <v>390</v>
      </c>
      <c r="C394" s="12">
        <v>55397</v>
      </c>
    </row>
    <row r="395" spans="2:3" x14ac:dyDescent="0.35">
      <c r="B395" s="11">
        <v>391</v>
      </c>
      <c r="C395" s="12">
        <v>55427</v>
      </c>
    </row>
    <row r="396" spans="2:3" x14ac:dyDescent="0.35">
      <c r="B396" s="11">
        <v>392</v>
      </c>
      <c r="C396" s="12">
        <v>55458</v>
      </c>
    </row>
    <row r="397" spans="2:3" x14ac:dyDescent="0.35">
      <c r="B397" s="11">
        <v>393</v>
      </c>
      <c r="C397" s="12">
        <v>55488</v>
      </c>
    </row>
    <row r="398" spans="2:3" x14ac:dyDescent="0.35">
      <c r="B398" s="11">
        <v>394</v>
      </c>
      <c r="C398" s="12">
        <v>55519</v>
      </c>
    </row>
    <row r="399" spans="2:3" x14ac:dyDescent="0.35">
      <c r="B399" s="11">
        <v>395</v>
      </c>
      <c r="C399" s="12">
        <v>55550</v>
      </c>
    </row>
    <row r="400" spans="2:3" x14ac:dyDescent="0.35">
      <c r="B400" s="11">
        <v>396</v>
      </c>
      <c r="C400" s="12">
        <v>55579</v>
      </c>
    </row>
    <row r="401" spans="2:3" x14ac:dyDescent="0.35">
      <c r="B401" s="11">
        <v>397</v>
      </c>
      <c r="C401" s="12">
        <v>55610</v>
      </c>
    </row>
    <row r="402" spans="2:3" x14ac:dyDescent="0.35">
      <c r="B402" s="11">
        <v>398</v>
      </c>
      <c r="C402" s="12">
        <v>55640</v>
      </c>
    </row>
    <row r="403" spans="2:3" x14ac:dyDescent="0.35">
      <c r="B403" s="11">
        <v>399</v>
      </c>
      <c r="C403" s="12">
        <v>55671</v>
      </c>
    </row>
    <row r="404" spans="2:3" x14ac:dyDescent="0.35">
      <c r="B404" s="11">
        <v>400</v>
      </c>
      <c r="C404" s="12">
        <v>55701</v>
      </c>
    </row>
    <row r="405" spans="2:3" x14ac:dyDescent="0.35">
      <c r="B405" s="11">
        <v>401</v>
      </c>
      <c r="C405" s="12">
        <v>55732</v>
      </c>
    </row>
    <row r="406" spans="2:3" x14ac:dyDescent="0.35">
      <c r="B406" s="11">
        <v>402</v>
      </c>
      <c r="C406" s="12">
        <v>55763</v>
      </c>
    </row>
    <row r="407" spans="2:3" x14ac:dyDescent="0.35">
      <c r="B407" s="11">
        <v>403</v>
      </c>
      <c r="C407" s="12">
        <v>55793</v>
      </c>
    </row>
    <row r="408" spans="2:3" x14ac:dyDescent="0.35">
      <c r="B408" s="11">
        <v>404</v>
      </c>
      <c r="C408" s="12">
        <v>55824</v>
      </c>
    </row>
    <row r="409" spans="2:3" x14ac:dyDescent="0.35">
      <c r="B409" s="11">
        <v>405</v>
      </c>
      <c r="C409" s="12">
        <v>55854</v>
      </c>
    </row>
    <row r="410" spans="2:3" x14ac:dyDescent="0.35">
      <c r="B410" s="11">
        <v>406</v>
      </c>
      <c r="C410" s="12">
        <v>55885</v>
      </c>
    </row>
    <row r="411" spans="2:3" x14ac:dyDescent="0.35">
      <c r="B411" s="11">
        <v>407</v>
      </c>
      <c r="C411" s="12">
        <v>55916</v>
      </c>
    </row>
    <row r="412" spans="2:3" x14ac:dyDescent="0.35">
      <c r="B412" s="11">
        <v>408</v>
      </c>
      <c r="C412" s="12">
        <v>55944</v>
      </c>
    </row>
    <row r="413" spans="2:3" x14ac:dyDescent="0.35">
      <c r="B413" s="11">
        <v>409</v>
      </c>
      <c r="C413" s="12">
        <v>55975</v>
      </c>
    </row>
    <row r="414" spans="2:3" x14ac:dyDescent="0.35">
      <c r="B414" s="11">
        <v>410</v>
      </c>
      <c r="C414" s="12">
        <v>56005</v>
      </c>
    </row>
    <row r="415" spans="2:3" x14ac:dyDescent="0.35">
      <c r="B415" s="11">
        <v>411</v>
      </c>
      <c r="C415" s="12">
        <v>56036</v>
      </c>
    </row>
    <row r="416" spans="2:3" x14ac:dyDescent="0.35">
      <c r="B416" s="11">
        <v>412</v>
      </c>
      <c r="C416" s="12">
        <v>56066</v>
      </c>
    </row>
    <row r="417" spans="2:3" x14ac:dyDescent="0.35">
      <c r="B417" s="11">
        <v>413</v>
      </c>
      <c r="C417" s="12">
        <v>56097</v>
      </c>
    </row>
    <row r="418" spans="2:3" x14ac:dyDescent="0.35">
      <c r="B418" s="11">
        <v>414</v>
      </c>
      <c r="C418" s="12">
        <v>56128</v>
      </c>
    </row>
    <row r="419" spans="2:3" x14ac:dyDescent="0.35">
      <c r="B419" s="11">
        <v>415</v>
      </c>
      <c r="C419" s="12">
        <v>56158</v>
      </c>
    </row>
    <row r="420" spans="2:3" x14ac:dyDescent="0.35">
      <c r="B420" s="11">
        <v>416</v>
      </c>
      <c r="C420" s="12">
        <v>56189</v>
      </c>
    </row>
    <row r="421" spans="2:3" x14ac:dyDescent="0.35">
      <c r="B421" s="11">
        <v>417</v>
      </c>
      <c r="C421" s="12">
        <v>56219</v>
      </c>
    </row>
    <row r="422" spans="2:3" x14ac:dyDescent="0.35">
      <c r="B422" s="11">
        <v>418</v>
      </c>
      <c r="C422" s="12">
        <v>56250</v>
      </c>
    </row>
    <row r="423" spans="2:3" x14ac:dyDescent="0.35">
      <c r="B423" s="11">
        <v>419</v>
      </c>
      <c r="C423" s="12">
        <v>56281</v>
      </c>
    </row>
    <row r="424" spans="2:3" x14ac:dyDescent="0.35">
      <c r="B424" s="11">
        <v>420</v>
      </c>
      <c r="C424" s="12">
        <v>56309</v>
      </c>
    </row>
    <row r="425" spans="2:3" x14ac:dyDescent="0.35">
      <c r="B425" s="11">
        <v>421</v>
      </c>
      <c r="C425" s="12">
        <v>56340</v>
      </c>
    </row>
    <row r="426" spans="2:3" x14ac:dyDescent="0.35">
      <c r="B426" s="11">
        <v>422</v>
      </c>
      <c r="C426" s="12">
        <v>56370</v>
      </c>
    </row>
    <row r="427" spans="2:3" x14ac:dyDescent="0.35">
      <c r="B427" s="11">
        <v>423</v>
      </c>
      <c r="C427" s="12">
        <v>56401</v>
      </c>
    </row>
    <row r="428" spans="2:3" x14ac:dyDescent="0.35">
      <c r="B428" s="11">
        <v>424</v>
      </c>
      <c r="C428" s="12">
        <v>56431</v>
      </c>
    </row>
    <row r="429" spans="2:3" x14ac:dyDescent="0.35">
      <c r="B429" s="11">
        <v>425</v>
      </c>
      <c r="C429" s="12">
        <v>56462</v>
      </c>
    </row>
    <row r="430" spans="2:3" x14ac:dyDescent="0.35">
      <c r="B430" s="11">
        <v>426</v>
      </c>
      <c r="C430" s="12">
        <v>56493</v>
      </c>
    </row>
    <row r="431" spans="2:3" x14ac:dyDescent="0.35">
      <c r="B431" s="11">
        <v>427</v>
      </c>
      <c r="C431" s="12">
        <v>56523</v>
      </c>
    </row>
    <row r="432" spans="2:3" x14ac:dyDescent="0.35">
      <c r="B432" s="11">
        <v>428</v>
      </c>
      <c r="C432" s="12">
        <v>56554</v>
      </c>
    </row>
    <row r="433" spans="2:3" x14ac:dyDescent="0.35">
      <c r="B433" s="11">
        <v>429</v>
      </c>
      <c r="C433" s="12">
        <v>56584</v>
      </c>
    </row>
    <row r="434" spans="2:3" x14ac:dyDescent="0.35">
      <c r="B434" s="11">
        <v>430</v>
      </c>
      <c r="C434" s="12">
        <v>56615</v>
      </c>
    </row>
    <row r="435" spans="2:3" x14ac:dyDescent="0.35">
      <c r="B435" s="11">
        <v>431</v>
      </c>
      <c r="C435" s="12">
        <v>56646</v>
      </c>
    </row>
    <row r="436" spans="2:3" x14ac:dyDescent="0.35">
      <c r="B436" s="11">
        <v>432</v>
      </c>
      <c r="C436" s="12">
        <v>56674</v>
      </c>
    </row>
    <row r="437" spans="2:3" x14ac:dyDescent="0.35">
      <c r="B437" s="11">
        <v>433</v>
      </c>
      <c r="C437" s="12">
        <v>56705</v>
      </c>
    </row>
    <row r="438" spans="2:3" x14ac:dyDescent="0.35">
      <c r="B438" s="11">
        <v>434</v>
      </c>
      <c r="C438" s="12">
        <v>56735</v>
      </c>
    </row>
    <row r="439" spans="2:3" x14ac:dyDescent="0.35">
      <c r="B439" s="11">
        <v>435</v>
      </c>
      <c r="C439" s="12">
        <v>56766</v>
      </c>
    </row>
    <row r="440" spans="2:3" x14ac:dyDescent="0.35">
      <c r="B440" s="11">
        <v>436</v>
      </c>
      <c r="C440" s="12">
        <v>56796</v>
      </c>
    </row>
    <row r="441" spans="2:3" x14ac:dyDescent="0.35">
      <c r="B441" s="11">
        <v>437</v>
      </c>
      <c r="C441" s="12">
        <v>56827</v>
      </c>
    </row>
    <row r="442" spans="2:3" x14ac:dyDescent="0.35">
      <c r="B442" s="11">
        <v>438</v>
      </c>
      <c r="C442" s="12">
        <v>56858</v>
      </c>
    </row>
    <row r="443" spans="2:3" x14ac:dyDescent="0.35">
      <c r="B443" s="11">
        <v>439</v>
      </c>
      <c r="C443" s="12">
        <v>56888</v>
      </c>
    </row>
    <row r="444" spans="2:3" x14ac:dyDescent="0.35">
      <c r="B444" s="11">
        <v>440</v>
      </c>
      <c r="C444" s="12">
        <v>56919</v>
      </c>
    </row>
    <row r="445" spans="2:3" x14ac:dyDescent="0.35">
      <c r="B445" s="11">
        <v>441</v>
      </c>
      <c r="C445" s="12">
        <v>56949</v>
      </c>
    </row>
    <row r="446" spans="2:3" x14ac:dyDescent="0.35">
      <c r="B446" s="11">
        <v>442</v>
      </c>
      <c r="C446" s="12">
        <v>56980</v>
      </c>
    </row>
    <row r="447" spans="2:3" x14ac:dyDescent="0.35">
      <c r="B447" s="11">
        <v>443</v>
      </c>
      <c r="C447" s="12">
        <v>57011</v>
      </c>
    </row>
    <row r="448" spans="2:3" x14ac:dyDescent="0.35">
      <c r="B448" s="11">
        <v>444</v>
      </c>
      <c r="C448" s="12">
        <v>57040</v>
      </c>
    </row>
    <row r="449" spans="2:3" x14ac:dyDescent="0.35">
      <c r="B449" s="11">
        <v>445</v>
      </c>
      <c r="C449" s="12">
        <v>57071</v>
      </c>
    </row>
    <row r="450" spans="2:3" x14ac:dyDescent="0.35">
      <c r="B450" s="11">
        <v>446</v>
      </c>
      <c r="C450" s="12">
        <v>57101</v>
      </c>
    </row>
    <row r="451" spans="2:3" x14ac:dyDescent="0.35">
      <c r="B451" s="11">
        <v>447</v>
      </c>
      <c r="C451" s="12">
        <v>57132</v>
      </c>
    </row>
    <row r="452" spans="2:3" x14ac:dyDescent="0.35">
      <c r="B452" s="11">
        <v>448</v>
      </c>
      <c r="C452" s="12">
        <v>57162</v>
      </c>
    </row>
    <row r="453" spans="2:3" x14ac:dyDescent="0.35">
      <c r="B453" s="11">
        <v>449</v>
      </c>
      <c r="C453" s="12">
        <v>57193</v>
      </c>
    </row>
    <row r="454" spans="2:3" x14ac:dyDescent="0.35">
      <c r="B454" s="11">
        <v>450</v>
      </c>
      <c r="C454" s="12">
        <v>57224</v>
      </c>
    </row>
    <row r="455" spans="2:3" x14ac:dyDescent="0.35">
      <c r="B455" s="11">
        <v>451</v>
      </c>
      <c r="C455" s="12">
        <v>57254</v>
      </c>
    </row>
    <row r="456" spans="2:3" x14ac:dyDescent="0.35">
      <c r="B456" s="11">
        <v>452</v>
      </c>
      <c r="C456" s="12">
        <v>57285</v>
      </c>
    </row>
    <row r="457" spans="2:3" x14ac:dyDescent="0.35">
      <c r="B457" s="11">
        <v>453</v>
      </c>
      <c r="C457" s="12">
        <v>57315</v>
      </c>
    </row>
    <row r="458" spans="2:3" x14ac:dyDescent="0.35">
      <c r="B458" s="11">
        <v>454</v>
      </c>
      <c r="C458" s="12">
        <v>57346</v>
      </c>
    </row>
    <row r="459" spans="2:3" x14ac:dyDescent="0.35">
      <c r="B459" s="11">
        <v>455</v>
      </c>
      <c r="C459" s="12">
        <v>57377</v>
      </c>
    </row>
    <row r="460" spans="2:3" x14ac:dyDescent="0.35">
      <c r="B460" s="11">
        <v>456</v>
      </c>
      <c r="C460" s="12">
        <v>57405</v>
      </c>
    </row>
    <row r="461" spans="2:3" x14ac:dyDescent="0.35">
      <c r="B461" s="11">
        <v>457</v>
      </c>
      <c r="C461" s="12">
        <v>57436</v>
      </c>
    </row>
    <row r="462" spans="2:3" x14ac:dyDescent="0.35">
      <c r="B462" s="11">
        <v>458</v>
      </c>
      <c r="C462" s="12">
        <v>57466</v>
      </c>
    </row>
    <row r="463" spans="2:3" x14ac:dyDescent="0.35">
      <c r="B463" s="11">
        <v>459</v>
      </c>
      <c r="C463" s="12">
        <v>57497</v>
      </c>
    </row>
    <row r="464" spans="2:3" x14ac:dyDescent="0.35">
      <c r="B464" s="11">
        <v>460</v>
      </c>
      <c r="C464" s="12">
        <v>57527</v>
      </c>
    </row>
    <row r="465" spans="2:3" x14ac:dyDescent="0.35">
      <c r="B465" s="11">
        <v>461</v>
      </c>
      <c r="C465" s="12">
        <v>57558</v>
      </c>
    </row>
    <row r="466" spans="2:3" x14ac:dyDescent="0.35">
      <c r="B466" s="11">
        <v>462</v>
      </c>
      <c r="C466" s="12">
        <v>57589</v>
      </c>
    </row>
    <row r="467" spans="2:3" x14ac:dyDescent="0.35">
      <c r="B467" s="11">
        <v>463</v>
      </c>
      <c r="C467" s="12">
        <v>57619</v>
      </c>
    </row>
    <row r="468" spans="2:3" x14ac:dyDescent="0.35">
      <c r="B468" s="11">
        <v>464</v>
      </c>
      <c r="C468" s="12">
        <v>57650</v>
      </c>
    </row>
    <row r="469" spans="2:3" x14ac:dyDescent="0.35">
      <c r="B469" s="11">
        <v>465</v>
      </c>
      <c r="C469" s="12">
        <v>57680</v>
      </c>
    </row>
    <row r="470" spans="2:3" x14ac:dyDescent="0.35">
      <c r="B470" s="11">
        <v>466</v>
      </c>
      <c r="C470" s="12">
        <v>57711</v>
      </c>
    </row>
    <row r="471" spans="2:3" x14ac:dyDescent="0.35">
      <c r="B471" s="11">
        <v>467</v>
      </c>
      <c r="C471" s="12">
        <v>57742</v>
      </c>
    </row>
    <row r="472" spans="2:3" x14ac:dyDescent="0.35">
      <c r="B472" s="11">
        <v>468</v>
      </c>
      <c r="C472" s="12">
        <v>57770</v>
      </c>
    </row>
    <row r="473" spans="2:3" x14ac:dyDescent="0.35">
      <c r="B473" s="11">
        <v>469</v>
      </c>
      <c r="C473" s="12">
        <v>57801</v>
      </c>
    </row>
    <row r="474" spans="2:3" x14ac:dyDescent="0.35">
      <c r="B474" s="11">
        <v>470</v>
      </c>
      <c r="C474" s="12">
        <v>57831</v>
      </c>
    </row>
    <row r="475" spans="2:3" x14ac:dyDescent="0.35">
      <c r="B475" s="11">
        <v>471</v>
      </c>
      <c r="C475" s="12">
        <v>57862</v>
      </c>
    </row>
    <row r="476" spans="2:3" x14ac:dyDescent="0.35">
      <c r="B476" s="11">
        <v>472</v>
      </c>
      <c r="C476" s="12">
        <v>57892</v>
      </c>
    </row>
    <row r="477" spans="2:3" x14ac:dyDescent="0.35">
      <c r="B477" s="11">
        <v>473</v>
      </c>
      <c r="C477" s="12">
        <v>57923</v>
      </c>
    </row>
    <row r="478" spans="2:3" x14ac:dyDescent="0.35">
      <c r="B478" s="11">
        <v>474</v>
      </c>
      <c r="C478" s="12">
        <v>57954</v>
      </c>
    </row>
    <row r="479" spans="2:3" x14ac:dyDescent="0.35">
      <c r="B479" s="11">
        <v>475</v>
      </c>
      <c r="C479" s="12">
        <v>57984</v>
      </c>
    </row>
    <row r="480" spans="2:3" x14ac:dyDescent="0.35">
      <c r="B480" s="11">
        <v>476</v>
      </c>
      <c r="C480" s="12">
        <v>58015</v>
      </c>
    </row>
    <row r="481" spans="2:3" x14ac:dyDescent="0.35">
      <c r="B481" s="11">
        <v>477</v>
      </c>
      <c r="C481" s="12">
        <v>58045</v>
      </c>
    </row>
    <row r="482" spans="2:3" x14ac:dyDescent="0.35">
      <c r="B482" s="11">
        <v>478</v>
      </c>
      <c r="C482" s="12">
        <v>58076</v>
      </c>
    </row>
    <row r="483" spans="2:3" x14ac:dyDescent="0.35">
      <c r="B483" s="11">
        <v>479</v>
      </c>
      <c r="C483" s="12">
        <v>58107</v>
      </c>
    </row>
    <row r="484" spans="2:3" x14ac:dyDescent="0.35">
      <c r="B484" s="11">
        <v>480</v>
      </c>
      <c r="C484" s="12">
        <v>58135</v>
      </c>
    </row>
    <row r="485" spans="2:3" x14ac:dyDescent="0.35">
      <c r="B485" s="11">
        <v>481</v>
      </c>
      <c r="C485" s="12">
        <v>58166</v>
      </c>
    </row>
    <row r="486" spans="2:3" x14ac:dyDescent="0.35">
      <c r="B486" s="11">
        <v>482</v>
      </c>
      <c r="C486" s="12">
        <v>58196</v>
      </c>
    </row>
    <row r="487" spans="2:3" x14ac:dyDescent="0.35">
      <c r="B487" s="11">
        <v>483</v>
      </c>
      <c r="C487" s="12">
        <v>58227</v>
      </c>
    </row>
    <row r="488" spans="2:3" x14ac:dyDescent="0.35">
      <c r="B488" s="11">
        <v>484</v>
      </c>
      <c r="C488" s="12">
        <v>58257</v>
      </c>
    </row>
    <row r="489" spans="2:3" x14ac:dyDescent="0.35">
      <c r="B489" s="11">
        <v>485</v>
      </c>
      <c r="C489" s="12">
        <v>58288</v>
      </c>
    </row>
    <row r="490" spans="2:3" x14ac:dyDescent="0.35">
      <c r="B490" s="11">
        <v>486</v>
      </c>
      <c r="C490" s="12">
        <v>58319</v>
      </c>
    </row>
    <row r="491" spans="2:3" x14ac:dyDescent="0.35">
      <c r="B491" s="11">
        <v>487</v>
      </c>
      <c r="C491" s="12">
        <v>58349</v>
      </c>
    </row>
    <row r="492" spans="2:3" x14ac:dyDescent="0.35">
      <c r="B492" s="11">
        <v>488</v>
      </c>
      <c r="C492" s="12">
        <v>58380</v>
      </c>
    </row>
    <row r="493" spans="2:3" x14ac:dyDescent="0.35">
      <c r="B493" s="11">
        <v>489</v>
      </c>
      <c r="C493" s="12">
        <v>58410</v>
      </c>
    </row>
    <row r="494" spans="2:3" x14ac:dyDescent="0.35">
      <c r="B494" s="11">
        <v>490</v>
      </c>
      <c r="C494" s="12">
        <v>58441</v>
      </c>
    </row>
    <row r="495" spans="2:3" x14ac:dyDescent="0.35">
      <c r="B495" s="11">
        <v>491</v>
      </c>
      <c r="C495" s="12">
        <v>58472</v>
      </c>
    </row>
    <row r="496" spans="2:3" x14ac:dyDescent="0.35">
      <c r="B496" s="11">
        <v>492</v>
      </c>
      <c r="C496" s="12">
        <v>58501</v>
      </c>
    </row>
    <row r="497" spans="2:3" x14ac:dyDescent="0.35">
      <c r="B497" s="11">
        <v>493</v>
      </c>
      <c r="C497" s="12">
        <v>58532</v>
      </c>
    </row>
    <row r="498" spans="2:3" x14ac:dyDescent="0.35">
      <c r="B498" s="11">
        <v>494</v>
      </c>
      <c r="C498" s="12">
        <v>58562</v>
      </c>
    </row>
    <row r="499" spans="2:3" x14ac:dyDescent="0.35">
      <c r="B499" s="11">
        <v>495</v>
      </c>
      <c r="C499" s="12">
        <v>58593</v>
      </c>
    </row>
    <row r="500" spans="2:3" x14ac:dyDescent="0.35">
      <c r="B500" s="11">
        <v>496</v>
      </c>
      <c r="C500" s="12">
        <v>58623</v>
      </c>
    </row>
    <row r="501" spans="2:3" x14ac:dyDescent="0.35">
      <c r="B501" s="11">
        <v>497</v>
      </c>
      <c r="C501" s="12">
        <v>58654</v>
      </c>
    </row>
    <row r="502" spans="2:3" x14ac:dyDescent="0.35">
      <c r="B502" s="11">
        <v>498</v>
      </c>
      <c r="C502" s="12">
        <v>58685</v>
      </c>
    </row>
    <row r="503" spans="2:3" x14ac:dyDescent="0.35">
      <c r="B503" s="11">
        <v>499</v>
      </c>
      <c r="C503" s="12">
        <v>58715</v>
      </c>
    </row>
    <row r="504" spans="2:3" x14ac:dyDescent="0.35">
      <c r="B504" s="11">
        <v>500</v>
      </c>
      <c r="C504" s="12">
        <v>58746</v>
      </c>
    </row>
    <row r="505" spans="2:3" x14ac:dyDescent="0.35">
      <c r="B505" s="11">
        <v>501</v>
      </c>
      <c r="C505" s="12">
        <v>58776</v>
      </c>
    </row>
    <row r="506" spans="2:3" x14ac:dyDescent="0.35">
      <c r="B506" s="11">
        <v>502</v>
      </c>
      <c r="C506" s="12">
        <v>58807</v>
      </c>
    </row>
    <row r="507" spans="2:3" x14ac:dyDescent="0.35">
      <c r="B507" s="11">
        <v>503</v>
      </c>
      <c r="C507" s="12">
        <v>58838</v>
      </c>
    </row>
    <row r="508" spans="2:3" x14ac:dyDescent="0.35">
      <c r="B508" s="11">
        <v>504</v>
      </c>
      <c r="C508" s="12">
        <v>58866</v>
      </c>
    </row>
    <row r="509" spans="2:3" x14ac:dyDescent="0.35">
      <c r="B509" s="11">
        <v>505</v>
      </c>
      <c r="C509" s="12">
        <v>58897</v>
      </c>
    </row>
    <row r="510" spans="2:3" x14ac:dyDescent="0.35">
      <c r="B510" s="11">
        <v>506</v>
      </c>
      <c r="C510" s="12">
        <v>58927</v>
      </c>
    </row>
    <row r="511" spans="2:3" x14ac:dyDescent="0.35">
      <c r="B511" s="11">
        <v>507</v>
      </c>
      <c r="C511" s="12">
        <v>58958</v>
      </c>
    </row>
    <row r="512" spans="2:3" x14ac:dyDescent="0.35">
      <c r="B512" s="11">
        <v>508</v>
      </c>
      <c r="C512" s="12">
        <v>58988</v>
      </c>
    </row>
    <row r="513" spans="2:3" x14ac:dyDescent="0.35">
      <c r="B513" s="11">
        <v>509</v>
      </c>
      <c r="C513" s="12">
        <v>59019</v>
      </c>
    </row>
    <row r="514" spans="2:3" x14ac:dyDescent="0.35">
      <c r="B514" s="11">
        <v>510</v>
      </c>
      <c r="C514" s="12">
        <v>59050</v>
      </c>
    </row>
    <row r="515" spans="2:3" x14ac:dyDescent="0.35">
      <c r="B515" s="11">
        <v>511</v>
      </c>
      <c r="C515" s="12">
        <v>59080</v>
      </c>
    </row>
    <row r="516" spans="2:3" x14ac:dyDescent="0.35">
      <c r="B516" s="11">
        <v>512</v>
      </c>
      <c r="C516" s="12">
        <v>59111</v>
      </c>
    </row>
    <row r="517" spans="2:3" x14ac:dyDescent="0.35">
      <c r="B517" s="11">
        <v>513</v>
      </c>
      <c r="C517" s="12">
        <v>59141</v>
      </c>
    </row>
    <row r="518" spans="2:3" x14ac:dyDescent="0.35">
      <c r="B518" s="11">
        <v>514</v>
      </c>
      <c r="C518" s="12">
        <v>59172</v>
      </c>
    </row>
    <row r="519" spans="2:3" x14ac:dyDescent="0.35">
      <c r="B519" s="11">
        <v>515</v>
      </c>
      <c r="C519" s="12">
        <v>59203</v>
      </c>
    </row>
    <row r="520" spans="2:3" x14ac:dyDescent="0.35">
      <c r="B520" s="11">
        <v>516</v>
      </c>
      <c r="C520" s="12">
        <v>59231</v>
      </c>
    </row>
    <row r="521" spans="2:3" x14ac:dyDescent="0.35">
      <c r="B521" s="11">
        <v>517</v>
      </c>
      <c r="C521" s="12">
        <v>59262</v>
      </c>
    </row>
    <row r="522" spans="2:3" x14ac:dyDescent="0.35">
      <c r="B522" s="11">
        <v>518</v>
      </c>
      <c r="C522" s="12">
        <v>59292</v>
      </c>
    </row>
    <row r="523" spans="2:3" x14ac:dyDescent="0.35">
      <c r="B523" s="11">
        <v>519</v>
      </c>
      <c r="C523" s="12">
        <v>59323</v>
      </c>
    </row>
    <row r="524" spans="2:3" x14ac:dyDescent="0.35">
      <c r="B524" s="11">
        <v>520</v>
      </c>
      <c r="C524" s="12">
        <v>59353</v>
      </c>
    </row>
    <row r="525" spans="2:3" x14ac:dyDescent="0.35">
      <c r="B525" s="11">
        <v>521</v>
      </c>
      <c r="C525" s="12">
        <v>59384</v>
      </c>
    </row>
    <row r="526" spans="2:3" x14ac:dyDescent="0.35">
      <c r="B526" s="11">
        <v>522</v>
      </c>
      <c r="C526" s="12">
        <v>59415</v>
      </c>
    </row>
    <row r="527" spans="2:3" x14ac:dyDescent="0.35">
      <c r="B527" s="11">
        <v>523</v>
      </c>
      <c r="C527" s="12">
        <v>59445</v>
      </c>
    </row>
    <row r="528" spans="2:3" x14ac:dyDescent="0.35">
      <c r="B528" s="11">
        <v>524</v>
      </c>
      <c r="C528" s="12">
        <v>59476</v>
      </c>
    </row>
    <row r="529" spans="2:3" x14ac:dyDescent="0.35">
      <c r="B529" s="11">
        <v>525</v>
      </c>
      <c r="C529" s="12">
        <v>59506</v>
      </c>
    </row>
    <row r="530" spans="2:3" x14ac:dyDescent="0.35">
      <c r="B530" s="11">
        <v>526</v>
      </c>
      <c r="C530" s="12">
        <v>59537</v>
      </c>
    </row>
    <row r="531" spans="2:3" x14ac:dyDescent="0.35">
      <c r="B531" s="11">
        <v>527</v>
      </c>
      <c r="C531" s="12">
        <v>59568</v>
      </c>
    </row>
    <row r="532" spans="2:3" x14ac:dyDescent="0.35">
      <c r="B532" s="11">
        <v>528</v>
      </c>
      <c r="C532" s="12">
        <v>59596</v>
      </c>
    </row>
    <row r="533" spans="2:3" x14ac:dyDescent="0.35">
      <c r="B533" s="11">
        <v>529</v>
      </c>
      <c r="C533" s="12">
        <v>59627</v>
      </c>
    </row>
    <row r="534" spans="2:3" x14ac:dyDescent="0.35">
      <c r="B534" s="11">
        <v>530</v>
      </c>
      <c r="C534" s="12">
        <v>59657</v>
      </c>
    </row>
    <row r="535" spans="2:3" x14ac:dyDescent="0.35">
      <c r="B535" s="11">
        <v>531</v>
      </c>
      <c r="C535" s="12">
        <v>59688</v>
      </c>
    </row>
    <row r="536" spans="2:3" x14ac:dyDescent="0.35">
      <c r="B536" s="11">
        <v>532</v>
      </c>
      <c r="C536" s="12">
        <v>59718</v>
      </c>
    </row>
    <row r="537" spans="2:3" x14ac:dyDescent="0.35">
      <c r="B537" s="11">
        <v>533</v>
      </c>
      <c r="C537" s="12">
        <v>59749</v>
      </c>
    </row>
    <row r="538" spans="2:3" x14ac:dyDescent="0.35">
      <c r="B538" s="11">
        <v>534</v>
      </c>
      <c r="C538" s="12">
        <v>59780</v>
      </c>
    </row>
  </sheetData>
  <conditionalFormatting sqref="E5:E40">
    <cfRule type="expression" dxfId="151" priority="15">
      <formula>#REF!=1</formula>
    </cfRule>
    <cfRule type="expression" dxfId="150" priority="9">
      <formula>#REF!=6</formula>
    </cfRule>
    <cfRule type="expression" dxfId="149" priority="10">
      <formula>#REF!=5</formula>
    </cfRule>
    <cfRule type="expression" dxfId="148" priority="11">
      <formula>#REF!=4</formula>
    </cfRule>
    <cfRule type="expression" dxfId="147" priority="12">
      <formula>#REF!="4A"</formula>
    </cfRule>
    <cfRule type="expression" dxfId="146" priority="13">
      <formula>#REF!=3</formula>
    </cfRule>
    <cfRule type="expression" dxfId="145" priority="14">
      <formula>#REF!=2</formula>
    </cfRule>
    <cfRule type="expression" dxfId="144" priority="16">
      <formula>#REF!="C"</formula>
    </cfRule>
  </conditionalFormatting>
  <conditionalFormatting sqref="E41:E48">
    <cfRule type="expression" dxfId="143" priority="2">
      <formula>$E41=5</formula>
    </cfRule>
    <cfRule type="expression" dxfId="142" priority="3">
      <formula>$E41=4</formula>
    </cfRule>
    <cfRule type="expression" dxfId="141" priority="4">
      <formula>$E41="4A"</formula>
    </cfRule>
    <cfRule type="expression" dxfId="140" priority="5">
      <formula>$E41=3</formula>
    </cfRule>
    <cfRule type="expression" dxfId="139" priority="6">
      <formula>$E41=2</formula>
    </cfRule>
    <cfRule type="expression" dxfId="138" priority="7">
      <formula>$E41=1</formula>
    </cfRule>
    <cfRule type="expression" dxfId="137" priority="1">
      <formula>$E41=6</formula>
    </cfRule>
    <cfRule type="expression" dxfId="136" priority="8">
      <formula>$E41="C"</formula>
    </cfRule>
  </conditionalFormatting>
  <conditionalFormatting sqref="G5:G22">
    <cfRule type="expression" dxfId="135" priority="124">
      <formula>#REF!="4A"</formula>
    </cfRule>
    <cfRule type="expression" dxfId="134" priority="128">
      <formula>#REF!="C"</formula>
    </cfRule>
    <cfRule type="expression" dxfId="133" priority="127">
      <formula>#REF!=1</formula>
    </cfRule>
    <cfRule type="expression" dxfId="132" priority="126">
      <formula>#REF!=2</formula>
    </cfRule>
    <cfRule type="expression" dxfId="131" priority="125">
      <formula>#REF!=3</formula>
    </cfRule>
    <cfRule type="expression" dxfId="130" priority="123">
      <formula>#REF!=4</formula>
    </cfRule>
    <cfRule type="expression" dxfId="129" priority="122">
      <formula>#REF!=5</formula>
    </cfRule>
    <cfRule type="expression" dxfId="128" priority="121">
      <formula>#REF!=6</formula>
    </cfRule>
  </conditionalFormatting>
  <conditionalFormatting sqref="I5:I20">
    <cfRule type="expression" dxfId="127" priority="17">
      <formula>#REF!=6</formula>
    </cfRule>
    <cfRule type="expression" dxfId="126" priority="18">
      <formula>#REF!=5</formula>
    </cfRule>
    <cfRule type="expression" dxfId="125" priority="19">
      <formula>#REF!=4</formula>
    </cfRule>
    <cfRule type="expression" dxfId="124" priority="20">
      <formula>#REF!="4A"</formula>
    </cfRule>
    <cfRule type="expression" dxfId="123" priority="21">
      <formula>#REF!=3</formula>
    </cfRule>
    <cfRule type="expression" dxfId="122" priority="22">
      <formula>#REF!=2</formula>
    </cfRule>
    <cfRule type="expression" dxfId="121" priority="23">
      <formula>#REF!=1</formula>
    </cfRule>
    <cfRule type="expression" dxfId="120" priority="24">
      <formula>#REF!="C"</formula>
    </cfRule>
  </conditionalFormatting>
  <conditionalFormatting sqref="K5:K10">
    <cfRule type="expression" dxfId="119" priority="25">
      <formula>#REF!=6</formula>
    </cfRule>
    <cfRule type="expression" dxfId="118" priority="26">
      <formula>#REF!=5</formula>
    </cfRule>
    <cfRule type="expression" dxfId="117" priority="27">
      <formula>#REF!=4</formula>
    </cfRule>
    <cfRule type="expression" dxfId="116" priority="28">
      <formula>#REF!="4A"</formula>
    </cfRule>
    <cfRule type="expression" dxfId="115" priority="29">
      <formula>#REF!=3</formula>
    </cfRule>
    <cfRule type="expression" dxfId="114" priority="30">
      <formula>#REF!=2</formula>
    </cfRule>
    <cfRule type="expression" dxfId="113" priority="31">
      <formula>#REF!=1</formula>
    </cfRule>
    <cfRule type="expression" dxfId="112" priority="32">
      <formula>#REF!="C"</formula>
    </cfRule>
  </conditionalFormatting>
  <conditionalFormatting sqref="M5:M10">
    <cfRule type="expression" dxfId="111" priority="179">
      <formula>#REF!=4</formula>
    </cfRule>
    <cfRule type="expression" dxfId="110" priority="184">
      <formula>#REF!="C"</formula>
    </cfRule>
    <cfRule type="expression" dxfId="109" priority="178">
      <formula>#REF!=5</formula>
    </cfRule>
    <cfRule type="expression" dxfId="108" priority="177">
      <formula>#REF!=6</formula>
    </cfRule>
    <cfRule type="expression" dxfId="107" priority="180">
      <formula>#REF!="4A"</formula>
    </cfRule>
    <cfRule type="expression" dxfId="106" priority="183">
      <formula>#REF!=1</formula>
    </cfRule>
    <cfRule type="expression" dxfId="105" priority="182">
      <formula>#REF!=2</formula>
    </cfRule>
    <cfRule type="expression" dxfId="104" priority="181">
      <formula>#REF!=3</formula>
    </cfRule>
  </conditionalFormatting>
  <conditionalFormatting sqref="O5:O9">
    <cfRule type="expression" dxfId="103" priority="163">
      <formula>#REF!=4</formula>
    </cfRule>
    <cfRule type="expression" dxfId="102" priority="161">
      <formula>#REF!=6</formula>
    </cfRule>
    <cfRule type="expression" dxfId="101" priority="168">
      <formula>#REF!="C"</formula>
    </cfRule>
    <cfRule type="expression" dxfId="100" priority="167">
      <formula>#REF!=1</formula>
    </cfRule>
    <cfRule type="expression" dxfId="99" priority="166">
      <formula>#REF!=2</formula>
    </cfRule>
    <cfRule type="expression" dxfId="98" priority="165">
      <formula>#REF!=3</formula>
    </cfRule>
    <cfRule type="expression" dxfId="97" priority="164">
      <formula>#REF!="4A"</formula>
    </cfRule>
    <cfRule type="expression" dxfId="96" priority="162">
      <formula>#REF!=5</formula>
    </cfRule>
  </conditionalFormatting>
  <conditionalFormatting sqref="Q5:Q6">
    <cfRule type="expression" dxfId="95" priority="156">
      <formula>#REF!="4A"</formula>
    </cfRule>
    <cfRule type="expression" dxfId="94" priority="158">
      <formula>#REF!=2</formula>
    </cfRule>
    <cfRule type="expression" dxfId="93" priority="159">
      <formula>#REF!=1</formula>
    </cfRule>
    <cfRule type="expression" dxfId="92" priority="160">
      <formula>#REF!="C"</formula>
    </cfRule>
    <cfRule type="expression" dxfId="91" priority="157">
      <formula>#REF!=3</formula>
    </cfRule>
    <cfRule type="expression" dxfId="90" priority="153">
      <formula>#REF!=6</formula>
    </cfRule>
    <cfRule type="expression" dxfId="89" priority="154">
      <formula>#REF!=5</formula>
    </cfRule>
    <cfRule type="expression" dxfId="88" priority="155">
      <formula>#REF!=4</formula>
    </cfRule>
  </conditionalFormatting>
  <conditionalFormatting sqref="S5:S8">
    <cfRule type="expression" dxfId="87" priority="145">
      <formula>#REF!=6</formula>
    </cfRule>
    <cfRule type="expression" dxfId="86" priority="152">
      <formula>#REF!="C"</formula>
    </cfRule>
    <cfRule type="expression" dxfId="85" priority="151">
      <formula>#REF!=1</formula>
    </cfRule>
    <cfRule type="expression" dxfId="84" priority="150">
      <formula>#REF!=2</formula>
    </cfRule>
    <cfRule type="expression" dxfId="83" priority="149">
      <formula>#REF!=3</formula>
    </cfRule>
    <cfRule type="expression" dxfId="82" priority="148">
      <formula>#REF!="4A"</formula>
    </cfRule>
    <cfRule type="expression" dxfId="81" priority="147">
      <formula>#REF!=4</formula>
    </cfRule>
    <cfRule type="expression" dxfId="80" priority="146">
      <formula>#REF!=5</formula>
    </cfRule>
  </conditionalFormatting>
  <conditionalFormatting sqref="U5:U7">
    <cfRule type="expression" dxfId="79" priority="143">
      <formula>#REF!=1</formula>
    </cfRule>
    <cfRule type="expression" dxfId="78" priority="142">
      <formula>#REF!=2</formula>
    </cfRule>
    <cfRule type="expression" dxfId="77" priority="141">
      <formula>#REF!=3</formula>
    </cfRule>
    <cfRule type="expression" dxfId="76" priority="138">
      <formula>#REF!=5</formula>
    </cfRule>
    <cfRule type="expression" dxfId="75" priority="140">
      <formula>#REF!="4A"</formula>
    </cfRule>
    <cfRule type="expression" dxfId="74" priority="139">
      <formula>#REF!=4</formula>
    </cfRule>
    <cfRule type="expression" dxfId="73" priority="144">
      <formula>#REF!="C"</formula>
    </cfRule>
    <cfRule type="expression" dxfId="72" priority="137">
      <formula>#REF!=6</formula>
    </cfRule>
  </conditionalFormatting>
  <conditionalFormatting sqref="W5:W9">
    <cfRule type="expression" dxfId="71" priority="134">
      <formula>#REF!=2</formula>
    </cfRule>
    <cfRule type="expression" dxfId="70" priority="129">
      <formula>#REF!=6</formula>
    </cfRule>
    <cfRule type="expression" dxfId="69" priority="133">
      <formula>#REF!=3</formula>
    </cfRule>
    <cfRule type="expression" dxfId="68" priority="130">
      <formula>#REF!=5</formula>
    </cfRule>
    <cfRule type="expression" dxfId="67" priority="131">
      <formula>#REF!=4</formula>
    </cfRule>
    <cfRule type="expression" dxfId="66" priority="132">
      <formula>#REF!="4A"</formula>
    </cfRule>
    <cfRule type="expression" dxfId="65" priority="136">
      <formula>#REF!="C"</formula>
    </cfRule>
    <cfRule type="expression" dxfId="64" priority="135">
      <formula>#REF!=1</formula>
    </cfRule>
  </conditionalFormatting>
  <conditionalFormatting sqref="Y5:Y40">
    <cfRule type="expression" dxfId="63" priority="120">
      <formula>#REF!="C"</formula>
    </cfRule>
    <cfRule type="expression" dxfId="62" priority="113">
      <formula>#REF!=6</formula>
    </cfRule>
    <cfRule type="expression" dxfId="61" priority="114">
      <formula>#REF!=5</formula>
    </cfRule>
    <cfRule type="expression" dxfId="60" priority="115">
      <formula>#REF!=4</formula>
    </cfRule>
    <cfRule type="expression" dxfId="59" priority="116">
      <formula>#REF!="4A"</formula>
    </cfRule>
    <cfRule type="expression" dxfId="58" priority="117">
      <formula>#REF!=3</formula>
    </cfRule>
    <cfRule type="expression" dxfId="57" priority="118">
      <formula>#REF!=2</formula>
    </cfRule>
    <cfRule type="expression" dxfId="56" priority="119">
      <formula>#REF!=1</formula>
    </cfRule>
  </conditionalFormatting>
  <conditionalFormatting sqref="Y41:Y48">
    <cfRule type="expression" dxfId="55" priority="106">
      <formula>$G41=5</formula>
    </cfRule>
    <cfRule type="expression" dxfId="54" priority="105">
      <formula>$G41=6</formula>
    </cfRule>
    <cfRule type="expression" dxfId="53" priority="111">
      <formula>$G41=1</formula>
    </cfRule>
    <cfRule type="expression" dxfId="52" priority="110">
      <formula>$G41=2</formula>
    </cfRule>
    <cfRule type="expression" dxfId="51" priority="108">
      <formula>$G41="4A"</formula>
    </cfRule>
    <cfRule type="expression" dxfId="50" priority="112">
      <formula>$G41="C"</formula>
    </cfRule>
    <cfRule type="expression" dxfId="49" priority="107">
      <formula>$G41=4</formula>
    </cfRule>
    <cfRule type="expression" dxfId="48" priority="109">
      <formula>$G41=3</formula>
    </cfRule>
  </conditionalFormatting>
  <conditionalFormatting sqref="Z6:Z48">
    <cfRule type="expression" dxfId="47" priority="101">
      <formula>#REF!=3</formula>
    </cfRule>
    <cfRule type="expression" dxfId="46" priority="100">
      <formula>#REF!="4A"</formula>
    </cfRule>
    <cfRule type="expression" dxfId="45" priority="98">
      <formula>#REF!=5</formula>
    </cfRule>
    <cfRule type="expression" dxfId="44" priority="97">
      <formula>#REF!=6</formula>
    </cfRule>
    <cfRule type="expression" dxfId="43" priority="103">
      <formula>#REF!=1</formula>
    </cfRule>
    <cfRule type="expression" dxfId="42" priority="99">
      <formula>#REF!=4</formula>
    </cfRule>
    <cfRule type="expression" dxfId="41" priority="102">
      <formula>#REF!=2</formula>
    </cfRule>
    <cfRule type="expression" dxfId="40" priority="104">
      <formula>#REF!="C"</formula>
    </cfRule>
  </conditionalFormatting>
  <conditionalFormatting sqref="Z5:AA5">
    <cfRule type="expression" dxfId="39" priority="96">
      <formula>#REF!="C"</formula>
    </cfRule>
    <cfRule type="expression" dxfId="38" priority="92">
      <formula>#REF!="4A"</formula>
    </cfRule>
    <cfRule type="expression" dxfId="37" priority="95">
      <formula>#REF!=1</formula>
    </cfRule>
    <cfRule type="expression" dxfId="36" priority="91">
      <formula>#REF!=4</formula>
    </cfRule>
    <cfRule type="expression" dxfId="35" priority="89">
      <formula>#REF!=6</formula>
    </cfRule>
    <cfRule type="expression" dxfId="34" priority="94">
      <formula>#REF!=2</formula>
    </cfRule>
    <cfRule type="expression" dxfId="33" priority="90">
      <formula>#REF!=5</formula>
    </cfRule>
    <cfRule type="expression" dxfId="32" priority="93">
      <formula>#REF!=3</formula>
    </cfRule>
  </conditionalFormatting>
  <conditionalFormatting sqref="AA6:AA24">
    <cfRule type="expression" dxfId="31" priority="82">
      <formula>#REF!=5</formula>
    </cfRule>
    <cfRule type="expression" dxfId="30" priority="85">
      <formula>#REF!=3</formula>
    </cfRule>
    <cfRule type="expression" dxfId="29" priority="84">
      <formula>#REF!="4A"</formula>
    </cfRule>
    <cfRule type="expression" dxfId="28" priority="83">
      <formula>#REF!=4</formula>
    </cfRule>
    <cfRule type="expression" dxfId="27" priority="81">
      <formula>#REF!=6</formula>
    </cfRule>
    <cfRule type="expression" dxfId="26" priority="87">
      <formula>#REF!=1</formula>
    </cfRule>
    <cfRule type="expression" dxfId="25" priority="88">
      <formula>#REF!="C"</formula>
    </cfRule>
    <cfRule type="expression" dxfId="24" priority="86">
      <formula>#REF!=2</formula>
    </cfRule>
  </conditionalFormatting>
  <conditionalFormatting sqref="AC5:AC12">
    <cfRule type="expression" dxfId="23" priority="76">
      <formula>#REF!="4A"</formula>
    </cfRule>
    <cfRule type="expression" dxfId="22" priority="75">
      <formula>#REF!=4</formula>
    </cfRule>
    <cfRule type="expression" dxfId="21" priority="74">
      <formula>#REF!=5</formula>
    </cfRule>
    <cfRule type="expression" dxfId="20" priority="73">
      <formula>#REF!=6</formula>
    </cfRule>
    <cfRule type="expression" dxfId="19" priority="80">
      <formula>#REF!="C"</formula>
    </cfRule>
    <cfRule type="expression" dxfId="18" priority="79">
      <formula>#REF!=1</formula>
    </cfRule>
    <cfRule type="expression" dxfId="17" priority="78">
      <formula>#REF!=2</formula>
    </cfRule>
    <cfRule type="expression" dxfId="16" priority="77">
      <formula>#REF!=3</formula>
    </cfRule>
  </conditionalFormatting>
  <conditionalFormatting sqref="AE5:AE10">
    <cfRule type="expression" dxfId="15" priority="62">
      <formula>#REF!=2</formula>
    </cfRule>
    <cfRule type="expression" dxfId="14" priority="57">
      <formula>#REF!=6</formula>
    </cfRule>
    <cfRule type="expression" dxfId="13" priority="61">
      <formula>#REF!=3</formula>
    </cfRule>
    <cfRule type="expression" dxfId="12" priority="60">
      <formula>#REF!="4A"</formula>
    </cfRule>
    <cfRule type="expression" dxfId="11" priority="63">
      <formula>#REF!=1</formula>
    </cfRule>
    <cfRule type="expression" dxfId="10" priority="64">
      <formula>#REF!="C"</formula>
    </cfRule>
    <cfRule type="expression" dxfId="9" priority="59">
      <formula>#REF!=4</formula>
    </cfRule>
    <cfRule type="expression" dxfId="8" priority="58">
      <formula>#REF!=5</formula>
    </cfRule>
  </conditionalFormatting>
  <conditionalFormatting sqref="AE7:AE9">
    <cfRule type="expression" dxfId="7" priority="68">
      <formula>#REF!="4A"</formula>
    </cfRule>
    <cfRule type="expression" dxfId="6" priority="72">
      <formula>#REF!="C"</formula>
    </cfRule>
    <cfRule type="expression" dxfId="5" priority="71">
      <formula>#REF!=1</formula>
    </cfRule>
    <cfRule type="expression" dxfId="4" priority="70">
      <formula>#REF!=2</formula>
    </cfRule>
    <cfRule type="expression" dxfId="3" priority="69">
      <formula>#REF!=3</formula>
    </cfRule>
    <cfRule type="expression" dxfId="2" priority="67">
      <formula>#REF!=4</formula>
    </cfRule>
    <cfRule type="expression" dxfId="1" priority="66">
      <formula>#REF!=5</formula>
    </cfRule>
    <cfRule type="expression" dxfId="0" priority="65">
      <formula>#REF!=6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A64032033</value>
    </field>
    <field name="Objective-Title">
      <value order="0">3. SOP Funding Forecast - revised template</value>
    </field>
    <field name="Objective-Description">
      <value order="0"/>
    </field>
    <field name="Objective-CreationStamp">
      <value order="0">2026-07-31T15:01:58Z</value>
    </field>
    <field name="Objective-IsApproved">
      <value order="0">false</value>
    </field>
    <field name="Objective-IsPublished">
      <value order="0">true</value>
    </field>
    <field name="Objective-DatePublished">
      <value order="0">2026-08-13T11:27:17Z</value>
    </field>
    <field name="Objective-ModificationStamp">
      <value order="0">2026-08-13T11:27:17Z</value>
    </field>
    <field name="Objective-Owner">
      <value order="0">James-Rutledge, Natalie (LCC - Educ Infrastructure Governance &amp; Finance)</value>
    </field>
    <field name="Objective-Path">
      <value order="0">Objective Global Folder:#Business File Plan:WG Organisational Groups:Learning, Communities and Culture Group (LCCG):Education:Learning, Communities and Culture Group (LCCG) - Education - Education, Business Planning &amp; Governance:1 - Save:Capital Funding Branch:03-Templates &amp; Guidance &amp; Business Case Admin Desk Instructions:Forms, Templates &amp; Guidance - 2026-2027:Forms, Templates &amp; Guidance - 2026 -2027 - SCfL Programme:01.1 SOP Review Templates - 2027</value>
    </field>
    <field name="Objective-Parent">
      <value order="0">01.1 SOP Review Templates - 2027</value>
    </field>
    <field name="Objective-State">
      <value order="0">Published</value>
    </field>
    <field name="Objective-VersionId">
      <value order="0">vA115022152</value>
    </field>
    <field name="Objective-Version">
      <value order="0">2.0</value>
    </field>
    <field name="Objective-VersionNumber">
      <value order="0">2</value>
    </field>
    <field name="Objective-VersionComment">
      <value order="0"/>
    </field>
    <field name="Objective-FileNumber">
      <value order="0">qA2430252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>2026-07-30T23:00:00Z</value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Funding Forecast</vt:lpstr>
      <vt:lpstr>Data</vt:lpstr>
    </vt:vector>
  </TitlesOfParts>
  <Company>Welsh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Rooke, Sean (EPS - EBPG)</dc:creator>
  <cp:lastModifiedBy>Williams, Aimee (LCC - Schools Digital Services Divisi</cp:lastModifiedBy>
  <cp:lastPrinted>2017-11-29T13:41:14Z</cp:lastPrinted>
  <dcterms:created xsi:type="dcterms:W3CDTF">2017-11-29T12:16:22Z</dcterms:created>
  <dcterms:modified xsi:type="dcterms:W3CDTF">2026-08-24T11:17:59Z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Comment">
    <vt:lpwstr/>
  </property>
  <property fmtid="{D5CDD505-2E9C-101B-9397-08002B2CF9AE}" pid="4" name="Objective-Language [system]">
    <vt:lpwstr>English (eng)</vt:lpwstr>
  </property>
  <property fmtid="{D5CDD505-2E9C-101B-9397-08002B2CF9AE}" pid="5" name="Objective-Date Acquired [system]">
    <vt:lpwstr/>
  </property>
  <property fmtid="{D5CDD505-2E9C-101B-9397-08002B2CF9AE}" pid="6" name="Objective-What to Keep [system]">
    <vt:lpwstr>No</vt:lpwstr>
  </property>
  <property fmtid="{D5CDD505-2E9C-101B-9397-08002B2CF9AE}" pid="7" name="Objective-Official Translation [system]">
    <vt:lpwstr/>
  </property>
  <property fmtid="{D5CDD505-2E9C-101B-9397-08002B2CF9AE}" pid="8" name="Objective-Connect Creator [system]">
    <vt:lpwstr/>
  </property>
  <property fmtid="{D5CDD505-2E9C-101B-9397-08002B2CF9AE}" pid="9" name="Objective-Language">
    <vt:lpwstr>English (eng)</vt:lpwstr>
  </property>
  <property fmtid="{D5CDD505-2E9C-101B-9397-08002B2CF9AE}" pid="10" name="Objective-What to Keep">
    <vt:lpwstr>No</vt:lpwstr>
  </property>
  <property fmtid="{D5CDD505-2E9C-101B-9397-08002B2CF9AE}" pid="11" name="Customer-Id">
    <vt:lpwstr>FF3C5B18883D4E21973B57C2EEED7FD1</vt:lpwstr>
  </property>
  <property fmtid="{D5CDD505-2E9C-101B-9397-08002B2CF9AE}" pid="12" name="Objective-Id">
    <vt:lpwstr>A64032033</vt:lpwstr>
  </property>
  <property fmtid="{D5CDD505-2E9C-101B-9397-08002B2CF9AE}" pid="13" name="Objective-Title">
    <vt:lpwstr>3. SOP Funding Forecast - revised template</vt:lpwstr>
  </property>
  <property fmtid="{D5CDD505-2E9C-101B-9397-08002B2CF9AE}" pid="14" name="Objective-Description">
    <vt:lpwstr/>
  </property>
  <property fmtid="{D5CDD505-2E9C-101B-9397-08002B2CF9AE}" pid="15" name="Objective-CreationStamp">
    <vt:filetime>2026-07-31T15:01:58Z</vt:filetime>
  </property>
  <property fmtid="{D5CDD505-2E9C-101B-9397-08002B2CF9AE}" pid="16" name="Objective-IsApproved">
    <vt:bool>false</vt:bool>
  </property>
  <property fmtid="{D5CDD505-2E9C-101B-9397-08002B2CF9AE}" pid="17" name="Objective-IsPublished">
    <vt:bool>true</vt:bool>
  </property>
  <property fmtid="{D5CDD505-2E9C-101B-9397-08002B2CF9AE}" pid="18" name="Objective-DatePublished">
    <vt:filetime>2026-08-13T11:27:17Z</vt:filetime>
  </property>
  <property fmtid="{D5CDD505-2E9C-101B-9397-08002B2CF9AE}" pid="19" name="Objective-ModificationStamp">
    <vt:filetime>2026-08-13T11:27:17Z</vt:filetime>
  </property>
  <property fmtid="{D5CDD505-2E9C-101B-9397-08002B2CF9AE}" pid="20" name="Objective-Owner">
    <vt:lpwstr>James-Rutledge, Natalie (LCC - Educ Infrastructure Governance &amp; Finance)</vt:lpwstr>
  </property>
  <property fmtid="{D5CDD505-2E9C-101B-9397-08002B2CF9AE}" pid="21" name="Objective-Path">
    <vt:lpwstr>Objective Global Folder:#Business File Plan:WG Organisational Groups:Learning, Communities and Culture Group (LCCG):Education:Learning, Communities and Culture Group (LCCG) - Education - Education, Business Planning &amp; Governance:1 - Save:Capital Funding Branch:03-Templates &amp; Guidance &amp; Business Case Admin Desk Instructions:Forms, Templates &amp; Guidance - 2026-2027:Forms, Templates &amp; Guidance - 2026 -2027 - SCfL Programme:01.1 SOP Review Templates - 2027:</vt:lpwstr>
  </property>
  <property fmtid="{D5CDD505-2E9C-101B-9397-08002B2CF9AE}" pid="22" name="Objective-Parent">
    <vt:lpwstr>01.1 SOP Review Templates - 2027</vt:lpwstr>
  </property>
  <property fmtid="{D5CDD505-2E9C-101B-9397-08002B2CF9AE}" pid="23" name="Objective-State">
    <vt:lpwstr>Published</vt:lpwstr>
  </property>
  <property fmtid="{D5CDD505-2E9C-101B-9397-08002B2CF9AE}" pid="24" name="Objective-VersionId">
    <vt:lpwstr>vA115022152</vt:lpwstr>
  </property>
  <property fmtid="{D5CDD505-2E9C-101B-9397-08002B2CF9AE}" pid="25" name="Objective-Version">
    <vt:lpwstr>2.0</vt:lpwstr>
  </property>
  <property fmtid="{D5CDD505-2E9C-101B-9397-08002B2CF9AE}" pid="26" name="Objective-VersionNumber">
    <vt:r8>2</vt:r8>
  </property>
  <property fmtid="{D5CDD505-2E9C-101B-9397-08002B2CF9AE}" pid="27" name="Objective-VersionComment">
    <vt:lpwstr/>
  </property>
  <property fmtid="{D5CDD505-2E9C-101B-9397-08002B2CF9AE}" pid="28" name="Objective-FileNumber">
    <vt:lpwstr/>
  </property>
  <property fmtid="{D5CDD505-2E9C-101B-9397-08002B2CF9AE}" pid="29" name="Objective-Classification">
    <vt:lpwstr>[Inherited - Official]</vt:lpwstr>
  </property>
  <property fmtid="{D5CDD505-2E9C-101B-9397-08002B2CF9AE}" pid="30" name="Objective-Caveats">
    <vt:lpwstr/>
  </property>
  <property fmtid="{D5CDD505-2E9C-101B-9397-08002B2CF9AE}" pid="31" name="Objective-Date Acquired">
    <vt:filetime>2026-07-30T23:00:00Z</vt:filetime>
  </property>
  <property fmtid="{D5CDD505-2E9C-101B-9397-08002B2CF9AE}" pid="32" name="Objective-Official Translation">
    <vt:lpwstr/>
  </property>
  <property fmtid="{D5CDD505-2E9C-101B-9397-08002B2CF9AE}" pid="33" name="Objective-Connect Creator">
    <vt:lpwstr/>
  </property>
</Properties>
</file>