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kinsK\Downloads\"/>
    </mc:Choice>
  </mc:AlternateContent>
  <xr:revisionPtr revIDLastSave="0" documentId="8_{B9843414-C858-4500-AFAA-042CCC39B3E4}" xr6:coauthVersionLast="47" xr6:coauthVersionMax="47" xr10:uidLastSave="{00000000-0000-0000-0000-000000000000}"/>
  <bookViews>
    <workbookView xWindow="-27110" yWindow="2640" windowWidth="23600" windowHeight="16340" xr2:uid="{0201914C-7673-4918-B13A-07683B28B046}"/>
  </bookViews>
  <sheets>
    <sheet name="Community Facilities Programme" sheetId="1" r:id="rId1"/>
    <sheet name="Regional" sheetId="2" state="hidden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0" i="1" l="1"/>
  <c r="E170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19" i="1"/>
  <c r="F118" i="1"/>
  <c r="F116" i="1"/>
  <c r="F117" i="1"/>
  <c r="C170" i="1"/>
  <c r="F115" i="1"/>
  <c r="F108" i="1"/>
  <c r="F109" i="1"/>
  <c r="F110" i="1"/>
  <c r="F111" i="1"/>
  <c r="F112" i="1"/>
  <c r="F113" i="1"/>
  <c r="F114" i="1"/>
  <c r="F64" i="1"/>
  <c r="F106" i="1"/>
  <c r="F60" i="1"/>
  <c r="F43" i="1"/>
  <c r="F84" i="1"/>
  <c r="F65" i="1"/>
  <c r="F85" i="1"/>
  <c r="F95" i="1"/>
  <c r="F38" i="1"/>
  <c r="F107" i="1"/>
  <c r="F69" i="1"/>
  <c r="F79" i="1"/>
  <c r="F57" i="1"/>
  <c r="F44" i="1"/>
  <c r="F30" i="1"/>
  <c r="F58" i="1"/>
  <c r="F96" i="1"/>
  <c r="F86" i="1"/>
  <c r="F93" i="1"/>
  <c r="F94" i="1"/>
  <c r="F29" i="1"/>
  <c r="F105" i="1"/>
  <c r="F63" i="1"/>
  <c r="F25" i="1"/>
  <c r="F82" i="1"/>
  <c r="F18" i="1"/>
  <c r="F78" i="1"/>
  <c r="F42" i="1"/>
  <c r="F68" i="1"/>
  <c r="F26" i="1"/>
  <c r="F83" i="1"/>
  <c r="F37" i="1"/>
  <c r="F24" i="1"/>
  <c r="F9" i="1"/>
  <c r="F56" i="1"/>
  <c r="F55" i="1"/>
  <c r="F47" i="1"/>
  <c r="F23" i="1"/>
  <c r="F92" i="1"/>
  <c r="F104" i="1"/>
  <c r="F17" i="1"/>
  <c r="F28" i="1"/>
  <c r="F73" i="1"/>
  <c r="F77" i="1"/>
  <c r="F72" i="1"/>
  <c r="F71" i="1"/>
  <c r="F103" i="1"/>
  <c r="F54" i="1"/>
  <c r="F53" i="1"/>
  <c r="F36" i="1"/>
  <c r="F35" i="1"/>
  <c r="F33" i="1"/>
  <c r="F13" i="1"/>
  <c r="F8" i="1"/>
  <c r="F102" i="1"/>
  <c r="F7" i="1"/>
  <c r="F70" i="1"/>
  <c r="F101" i="1"/>
  <c r="F34" i="1"/>
  <c r="F52" i="1"/>
  <c r="F100" i="1"/>
  <c r="F12" i="1"/>
  <c r="F76" i="1"/>
  <c r="F16" i="1"/>
  <c r="F99" i="1"/>
  <c r="F75" i="1"/>
  <c r="F11" i="1"/>
  <c r="F41" i="1"/>
  <c r="F51" i="1"/>
  <c r="F3" i="1"/>
  <c r="F91" i="1"/>
  <c r="F2" i="1"/>
  <c r="F46" i="1"/>
  <c r="F40" i="1"/>
  <c r="F50" i="1"/>
  <c r="F27" i="1"/>
  <c r="F81" i="1"/>
  <c r="F90" i="1"/>
  <c r="F89" i="1"/>
  <c r="F49" i="1"/>
  <c r="F48" i="1"/>
  <c r="F6" i="1"/>
  <c r="F22" i="1"/>
  <c r="F74" i="1"/>
  <c r="F97" i="1"/>
  <c r="F19" i="1"/>
  <c r="F80" i="1"/>
  <c r="F4" i="1"/>
  <c r="F39" i="1"/>
  <c r="F31" i="1"/>
  <c r="F32" i="1"/>
  <c r="F87" i="1"/>
  <c r="F5" i="1"/>
  <c r="F59" i="1"/>
  <c r="F14" i="1"/>
  <c r="F61" i="1"/>
  <c r="F62" i="1"/>
  <c r="F66" i="1"/>
  <c r="F88" i="1"/>
  <c r="F67" i="1"/>
  <c r="F20" i="1"/>
  <c r="F21" i="1"/>
  <c r="F15" i="1"/>
  <c r="F98" i="1"/>
  <c r="F45" i="1"/>
  <c r="E43" i="2"/>
  <c r="C43" i="2"/>
  <c r="E36" i="2"/>
  <c r="E26" i="2"/>
  <c r="E45" i="2"/>
  <c r="C26" i="2"/>
  <c r="E19" i="2"/>
  <c r="E9" i="2"/>
  <c r="C9" i="2"/>
  <c r="B43" i="2"/>
  <c r="D43" i="2"/>
  <c r="B36" i="2"/>
  <c r="D36" i="2"/>
  <c r="B26" i="2"/>
  <c r="C19" i="2"/>
  <c r="B19" i="2"/>
  <c r="D19" i="2"/>
  <c r="B9" i="2"/>
  <c r="C36" i="2"/>
  <c r="B45" i="2"/>
  <c r="D9" i="2"/>
  <c r="D26" i="2"/>
  <c r="C45" i="2"/>
  <c r="D45" i="2"/>
  <c r="F170" i="1"/>
</calcChain>
</file>

<file path=xl/sharedStrings.xml><?xml version="1.0" encoding="utf-8"?>
<sst xmlns="http://schemas.openxmlformats.org/spreadsheetml/2006/main" count="378" uniqueCount="211">
  <si>
    <t>Local Authority Area</t>
  </si>
  <si>
    <t>Organisation</t>
  </si>
  <si>
    <t>Bridgend</t>
  </si>
  <si>
    <t>Gwynedd</t>
  </si>
  <si>
    <t>Swansea</t>
  </si>
  <si>
    <t>Carmarthenshire</t>
  </si>
  <si>
    <t>Merthyr Tydfil</t>
  </si>
  <si>
    <t>Newport</t>
  </si>
  <si>
    <t>Neath Port Talbot</t>
  </si>
  <si>
    <t>Pembrokeshire</t>
  </si>
  <si>
    <t>RCT</t>
  </si>
  <si>
    <t>Total Grant</t>
  </si>
  <si>
    <t>Caerphilly</t>
  </si>
  <si>
    <t>Cardiff</t>
  </si>
  <si>
    <t>Anglesey</t>
  </si>
  <si>
    <t>Monmouthshire</t>
  </si>
  <si>
    <t>Powys</t>
  </si>
  <si>
    <t>Conwy</t>
  </si>
  <si>
    <t>Flintshire</t>
  </si>
  <si>
    <t>Mid and West Wales</t>
  </si>
  <si>
    <t xml:space="preserve">Ceredigion </t>
  </si>
  <si>
    <t>North Wales</t>
  </si>
  <si>
    <t>Denbighshire</t>
  </si>
  <si>
    <t>Wrexham</t>
  </si>
  <si>
    <t>South West Wales</t>
  </si>
  <si>
    <t>South East Wales</t>
  </si>
  <si>
    <t>Blaenau Gwent</t>
  </si>
  <si>
    <t>Torfaen</t>
  </si>
  <si>
    <t>South Wales Central</t>
  </si>
  <si>
    <t xml:space="preserve">Cardiff </t>
  </si>
  <si>
    <t>Vale of Glamorgan</t>
  </si>
  <si>
    <t>Sub Total</t>
  </si>
  <si>
    <t>Totals</t>
  </si>
  <si>
    <t>2015/16</t>
  </si>
  <si>
    <t>2016/17</t>
  </si>
  <si>
    <t xml:space="preserve">Total </t>
  </si>
  <si>
    <t xml:space="preserve">Projects </t>
  </si>
  <si>
    <t>CFP Regional Summary</t>
  </si>
  <si>
    <t>Total Amount Awarded 2026/27</t>
  </si>
  <si>
    <t>Loughor Welfare Hall</t>
  </si>
  <si>
    <t>Cardiff Draconians Football Club</t>
  </si>
  <si>
    <t>Glascwm Improvement Society</t>
  </si>
  <si>
    <t>Sharon Full Gospel Church</t>
  </si>
  <si>
    <t>Hook Sports Association</t>
  </si>
  <si>
    <t>ReSource Denbighshire CIC</t>
  </si>
  <si>
    <t>Ceredigion</t>
  </si>
  <si>
    <t>Borth Sports &amp; Playing Fields Association (BSPFA)</t>
  </si>
  <si>
    <t>Clwb Cledlyn Club</t>
  </si>
  <si>
    <t>Growing Space Pontypridd CIC</t>
  </si>
  <si>
    <t>Ebenezer Baptist Church</t>
  </si>
  <si>
    <t>Hebron Evangelical Church, Dowlais</t>
  </si>
  <si>
    <t>Cefn Fforest Miners Welfare Hall</t>
  </si>
  <si>
    <t>The Caldicot Male Voice Choir</t>
  </si>
  <si>
    <t>Cwmyoy Memorial Hall Committee</t>
  </si>
  <si>
    <t>Well Women CIC</t>
  </si>
  <si>
    <t>Urban Circle</t>
  </si>
  <si>
    <t xml:space="preserve">Yr Efail Community Group </t>
  </si>
  <si>
    <t>Cwmbran Rugby Football Club</t>
  </si>
  <si>
    <t>Reality Theatre CIC</t>
  </si>
  <si>
    <t>St Vincent De Paul Society</t>
  </si>
  <si>
    <t>Dar Us-Salam Cultural Centre</t>
  </si>
  <si>
    <t>Libanus Lifestyle CIC</t>
  </si>
  <si>
    <t xml:space="preserve">Positive Vibes Boxing &amp; Wellness Academy </t>
  </si>
  <si>
    <t>Community Corners (North West) Ltd</t>
  </si>
  <si>
    <t>Total Amount Awarded 2025/26</t>
  </si>
  <si>
    <t>Ingrafted Branches</t>
  </si>
  <si>
    <t xml:space="preserve">Grange Pavillion </t>
  </si>
  <si>
    <t>Eugene Cross Park Sports Ltd</t>
  </si>
  <si>
    <t>Neudd Bentref Dinas Mawddwy</t>
  </si>
  <si>
    <t>Pwyllgor Pentra Deiniolen</t>
  </si>
  <si>
    <t xml:space="preserve">Friends of Tyn y Bryn Park </t>
  </si>
  <si>
    <t xml:space="preserve">Cambrian Village Trust </t>
  </si>
  <si>
    <t>Wilderness Trust</t>
  </si>
  <si>
    <t>Memorial Hall Theatre</t>
  </si>
  <si>
    <t xml:space="preserve">Llangain &amp; District Memorial Hall </t>
  </si>
  <si>
    <t>NPT</t>
  </si>
  <si>
    <t>Cymdeithas Canolfan Noddfa</t>
  </si>
  <si>
    <t>Eglwys Tabernacl</t>
  </si>
  <si>
    <t>Broughton War Memorial Institute (BWMI)</t>
  </si>
  <si>
    <t>Canolfan Hen Ysgol Bodorgan Cyf</t>
  </si>
  <si>
    <t>Valley Veterans</t>
  </si>
  <si>
    <t>Millbank Senior Citizen's Centre</t>
  </si>
  <si>
    <t>Tabernacl (Bethesda) Cyf</t>
  </si>
  <si>
    <t xml:space="preserve">St Asaph Cricket Club </t>
  </si>
  <si>
    <t>Llynfi and Upper Afan Valleys Ministry Area</t>
  </si>
  <si>
    <t>St Ishmaels Sports and Social Club</t>
  </si>
  <si>
    <t>The Old Mill Foundation</t>
  </si>
  <si>
    <t>TheraPaws Wellbeing Services</t>
  </si>
  <si>
    <t>Yr Hen Ysgol, Dinas</t>
  </si>
  <si>
    <t>Boys &amp; Girls Clubs of Wales</t>
  </si>
  <si>
    <t>Swansea Mosque and Islamic Community Centre</t>
  </si>
  <si>
    <t>North Wales Recovery Communities</t>
  </si>
  <si>
    <t>Maen Alaw Cyf (Maen Alaw Cyfyngedig)</t>
  </si>
  <si>
    <t>Mount Elim Evangelical Church</t>
  </si>
  <si>
    <t>Briton Ferry Steel Cricket Club</t>
  </si>
  <si>
    <t>Hwb yr Orsedd</t>
  </si>
  <si>
    <t xml:space="preserve">Ffin Dance </t>
  </si>
  <si>
    <t>C3 Centre or Creativity and Culture CIC</t>
  </si>
  <si>
    <t>Men’s Shed Blaenau Gwent</t>
  </si>
  <si>
    <t>Special Families</t>
  </si>
  <si>
    <t>Aberyswyth Wheelchair Basketball Club</t>
  </si>
  <si>
    <t>3rd Rhos on Sea Scouts</t>
  </si>
  <si>
    <t>Upper Colwyn Bay Community Centre</t>
  </si>
  <si>
    <t>Neuadd Bentref y Groesion</t>
  </si>
  <si>
    <t>Tyddyn Teg Community Barn</t>
  </si>
  <si>
    <t>Swansea Community Boat Trust</t>
  </si>
  <si>
    <t>V-Aid, Veteran Led Rehabilitation</t>
  </si>
  <si>
    <t>Neath Boys and Girls Club</t>
  </si>
  <si>
    <t>Get the Boys a Lift CIC</t>
  </si>
  <si>
    <t>Glynneath Heritage Arts and Visitors Centre</t>
  </si>
  <si>
    <t>Trimsaran Village Forum</t>
  </si>
  <si>
    <t>Bethania Pentecostal Church</t>
  </si>
  <si>
    <t>Horton Village Hall</t>
  </si>
  <si>
    <t>Gilfach Goch Community Organisation</t>
  </si>
  <si>
    <t>Pet Foodbank Service</t>
  </si>
  <si>
    <t>Rivertown Church</t>
  </si>
  <si>
    <t>Talyllyn Holdings</t>
  </si>
  <si>
    <t>Amgueddfa Cymru</t>
  </si>
  <si>
    <t>ProMo Cymru</t>
  </si>
  <si>
    <t>Cardiff Yemeni Community Association</t>
  </si>
  <si>
    <t>Wrexham Miners Project</t>
  </si>
  <si>
    <t>ASD Rainbows</t>
  </si>
  <si>
    <r>
      <t>Hirwaun 1</t>
    </r>
    <r>
      <rPr>
        <vertAlign val="superscript"/>
        <sz val="12"/>
        <color indexed="8"/>
        <rFont val="Arial"/>
        <family val="2"/>
      </rPr>
      <t>st</t>
    </r>
    <r>
      <rPr>
        <sz val="12"/>
        <color theme="1"/>
        <rFont val="Arial"/>
        <family val="2"/>
      </rPr>
      <t xml:space="preserve"> Scouts </t>
    </r>
  </si>
  <si>
    <t>Llanelli Tennis &amp; Squash Club</t>
  </si>
  <si>
    <t>RSPCA Llys Nini Carmarthenshire to Cardiff</t>
  </si>
  <si>
    <t>St Mary's Priory Monmouth</t>
  </si>
  <si>
    <t>Porters Cardiff CIC</t>
  </si>
  <si>
    <t>Llanidloes Rugby Football Club Limited</t>
  </si>
  <si>
    <t>BeeWell CIO</t>
  </si>
  <si>
    <t>Swim Narberth CIO</t>
  </si>
  <si>
    <t xml:space="preserve">St Collen’s Church </t>
  </si>
  <si>
    <t>Heart of Newport Ministry Area</t>
  </si>
  <si>
    <t>Foundation For Sport Coaching CIC</t>
  </si>
  <si>
    <t>Montgomeryshire Wildlife Trust</t>
  </si>
  <si>
    <t>Cymdeithas Dai Bro Machno Cyfyngedig (Cynnal Bro Machno)</t>
  </si>
  <si>
    <t>Raglan Baptist Church</t>
  </si>
  <si>
    <t>York Place Baptist Church</t>
  </si>
  <si>
    <t>Twynyrodyn Community Hub</t>
  </si>
  <si>
    <t>Trelawnyd Memorial Hall and Community Association (TCA)</t>
  </si>
  <si>
    <t>Kensington Baptist Church</t>
  </si>
  <si>
    <t xml:space="preserve">Christchurch North Street, Abergavenny </t>
  </si>
  <si>
    <t>Abermule Community Centre</t>
  </si>
  <si>
    <t>Cor Meibion Morlais</t>
  </si>
  <si>
    <t>Friends of Kinmel Bay Community Library</t>
  </si>
  <si>
    <t>Mums and Toddlers CIC</t>
  </si>
  <si>
    <t>Nash Hall Committee</t>
  </si>
  <si>
    <t>Greenlinks Community Interest Company</t>
  </si>
  <si>
    <t>Clwb Rygbi Bethesda Cyf</t>
  </si>
  <si>
    <t>Nant Hall Road Church (Presbyterian Church of Wales)</t>
  </si>
  <si>
    <t>Amanford Rugby Football Club</t>
  </si>
  <si>
    <t>Pickle Belles</t>
  </si>
  <si>
    <t xml:space="preserve">Ffrindiau Pwllheli </t>
  </si>
  <si>
    <t>Old School Community Hub CIC</t>
  </si>
  <si>
    <t>Edw Play Area Committee</t>
  </si>
  <si>
    <t>St John Ambulance Cymru</t>
  </si>
  <si>
    <t>Abertillery Excelsiors AFC</t>
  </si>
  <si>
    <t>Total Amount Awarded 2027/28</t>
  </si>
  <si>
    <t xml:space="preserve">Wrexham </t>
  </si>
  <si>
    <t>Together for Colwyn Bay Ltd. (T4CB)</t>
  </si>
  <si>
    <t>Abertillery BG RFC Fields &amp; Facilities Limited</t>
  </si>
  <si>
    <t>Ynyshir Albions Community Club Ltd</t>
  </si>
  <si>
    <t>The Presbyterian Church of Wales</t>
  </si>
  <si>
    <t>Llangynidr Village Hall and Recreation Grounds</t>
  </si>
  <si>
    <t>Pwyllgor Llesiant Porth-y-rhyd Welfare Committee</t>
  </si>
  <si>
    <t>Community of the Many Names of God - Skanda Vale</t>
  </si>
  <si>
    <t xml:space="preserve">St David’s Church </t>
  </si>
  <si>
    <t>Rhyl Youth Amateur Boxing Club CIC</t>
  </si>
  <si>
    <t>Neuadd Dyfi</t>
  </si>
  <si>
    <t>Aberporth Village Hall</t>
  </si>
  <si>
    <t>Neuadd Bentref Dyffryn Ardudwy a Thalybont Village Hall</t>
  </si>
  <si>
    <t>Llandysul Paddlers Canoe Centre Ltd</t>
  </si>
  <si>
    <t>Wales Millennium Centre</t>
  </si>
  <si>
    <t>Partneriaeth Ogwen</t>
  </si>
  <si>
    <t>Neuadd Gyhoeddus Trawsfynydd</t>
  </si>
  <si>
    <t>Penarth Unit 266 of the Sea Cadet Corps</t>
  </si>
  <si>
    <t>Create Play Community Interest Company</t>
  </si>
  <si>
    <t>Markham and District Band</t>
  </si>
  <si>
    <t>Elwy Working Woods Ltd</t>
  </si>
  <si>
    <t>The Palmer Centre</t>
  </si>
  <si>
    <t>Girlguiding Caerphilly District</t>
  </si>
  <si>
    <t>Abergavenny Cricket Club</t>
  </si>
  <si>
    <t>Community Heart Productions.</t>
  </si>
  <si>
    <t>Parish Church of St Mary and St David, Flint</t>
  </si>
  <si>
    <t>Parkfields Community Centre</t>
  </si>
  <si>
    <t>Neighbourhood Watch Trelewis and Bedlinog District</t>
  </si>
  <si>
    <t xml:space="preserve">Meithrinfa Seren Fach </t>
  </si>
  <si>
    <t>Treowen Stars AFC</t>
  </si>
  <si>
    <t xml:space="preserve">Stephens and George Charitable Trust </t>
  </si>
  <si>
    <t>Fairhill Methodist Church</t>
  </si>
  <si>
    <t>Dragon One</t>
  </si>
  <si>
    <t>Trehafod Community Village Hall Ltd</t>
  </si>
  <si>
    <t xml:space="preserve">Bonymaen RFC </t>
  </si>
  <si>
    <t>St. Clears RFC Ltd</t>
  </si>
  <si>
    <t>Waun Capel Recreation Ground</t>
  </si>
  <si>
    <t>Gwespyr Village Hal</t>
  </si>
  <si>
    <t>Amman Valley Trotting Club Ltd</t>
  </si>
  <si>
    <t>Higher Kinnerton Village Hall</t>
  </si>
  <si>
    <t>Mynydd Bedwellte Ministry Area</t>
  </si>
  <si>
    <t>2nd and 4th Barry Scout group. Witchell Community Hall</t>
  </si>
  <si>
    <t>Llanfechain Memorial Hall</t>
  </si>
  <si>
    <t>The Trinity</t>
  </si>
  <si>
    <t>St Mary’s Cathedral</t>
  </si>
  <si>
    <t>Bethesda Baptist Church Neyland</t>
  </si>
  <si>
    <t>Simpson Cross Activities Group</t>
  </si>
  <si>
    <t>Woodchill</t>
  </si>
  <si>
    <t>Heol Chwarae Rol – Role Play Lane</t>
  </si>
  <si>
    <t>Angle Village Hall Association</t>
  </si>
  <si>
    <t>Bryn Chapel Hall Management Committee</t>
  </si>
  <si>
    <t>Pontyclun RFC</t>
  </si>
  <si>
    <t>Craig y Don Sports and Community Centre</t>
  </si>
  <si>
    <t>Rhondda Ministry Area, St George's Church, Cwmparc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</si>
</sst>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&quot;£&quot;#,##0.00"/>
    <numFmt numFmtId="171" formatCode="&quot;£&quot;#,##0"/>
  </numFmts>
  <fonts count="10" x14ac:knownFonts="1">
    <font>
      <sz val="12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vertAlign val="superscript"/>
      <sz val="12"/>
      <color indexed="8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1" xfId="0" applyBorder="1" applyAlignment="1">
      <alignment horizontal="center"/>
    </xf>
    <xf numFmtId="4" fontId="7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0" fillId="0" borderId="0" xfId="0" applyNumberFormat="1" applyFont="1" applyFill="1" applyBorder="1" applyProtection="1"/>
    <xf numFmtId="3" fontId="2" fillId="0" borderId="0" xfId="0" applyNumberFormat="1" applyFont="1" applyFill="1" applyBorder="1" applyProtection="1"/>
    <xf numFmtId="0" fontId="0" fillId="0" borderId="0" xfId="0" applyFill="1"/>
    <xf numFmtId="0" fontId="0" fillId="2" borderId="1" xfId="0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171" fontId="2" fillId="2" borderId="1" xfId="0" applyNumberFormat="1" applyFont="1" applyFill="1" applyBorder="1" applyAlignment="1">
      <alignment horizontal="center"/>
    </xf>
    <xf numFmtId="171" fontId="2" fillId="2" borderId="1" xfId="0" applyNumberFormat="1" applyFont="1" applyFill="1" applyBorder="1" applyAlignment="1" applyProtection="1">
      <alignment horizontal="center"/>
    </xf>
    <xf numFmtId="171" fontId="7" fillId="0" borderId="1" xfId="0" applyNumberFormat="1" applyFont="1" applyBorder="1" applyAlignment="1">
      <alignment horizontal="center"/>
    </xf>
    <xf numFmtId="171" fontId="0" fillId="0" borderId="1" xfId="0" applyNumberFormat="1" applyBorder="1" applyAlignment="1">
      <alignment horizontal="center"/>
    </xf>
    <xf numFmtId="0" fontId="1" fillId="3" borderId="1" xfId="0" applyFont="1" applyFill="1" applyBorder="1" applyAlignment="1" applyProtection="1">
      <alignment horizontal="center" wrapText="1"/>
    </xf>
    <xf numFmtId="3" fontId="1" fillId="3" borderId="1" xfId="0" applyNumberFormat="1" applyFont="1" applyFill="1" applyBorder="1" applyAlignment="1" applyProtection="1">
      <alignment horizontal="center" wrapText="1"/>
    </xf>
    <xf numFmtId="171" fontId="0" fillId="0" borderId="1" xfId="0" applyNumberFormat="1" applyFont="1" applyFill="1" applyBorder="1" applyAlignment="1" applyProtection="1">
      <alignment horizontal="center"/>
    </xf>
    <xf numFmtId="171" fontId="2" fillId="0" borderId="1" xfId="0" applyNumberFormat="1" applyFont="1" applyFill="1" applyBorder="1" applyAlignment="1" applyProtection="1">
      <alignment horizontal="center"/>
    </xf>
    <xf numFmtId="171" fontId="3" fillId="2" borderId="1" xfId="0" applyNumberFormat="1" applyFont="1" applyFill="1" applyBorder="1" applyAlignment="1">
      <alignment horizontal="center"/>
    </xf>
    <xf numFmtId="171" fontId="0" fillId="2" borderId="1" xfId="0" applyNumberFormat="1" applyFill="1" applyBorder="1" applyAlignment="1">
      <alignment horizontal="center"/>
    </xf>
    <xf numFmtId="171" fontId="9" fillId="2" borderId="1" xfId="0" applyNumberFormat="1" applyFont="1" applyFill="1" applyBorder="1" applyAlignment="1">
      <alignment horizontal="center"/>
    </xf>
    <xf numFmtId="171" fontId="0" fillId="2" borderId="1" xfId="0" applyNumberFormat="1" applyFill="1" applyBorder="1" applyAlignment="1">
      <alignment horizontal="center" wrapText="1"/>
    </xf>
    <xf numFmtId="171" fontId="0" fillId="0" borderId="1" xfId="0" applyNumberFormat="1" applyFill="1" applyBorder="1" applyAlignment="1">
      <alignment horizontal="center"/>
    </xf>
    <xf numFmtId="171" fontId="7" fillId="0" borderId="1" xfId="0" applyNumberFormat="1" applyFont="1" applyFill="1" applyBorder="1" applyAlignment="1">
      <alignment horizontal="center"/>
    </xf>
    <xf numFmtId="171" fontId="3" fillId="2" borderId="1" xfId="0" applyNumberFormat="1" applyFont="1" applyFill="1" applyBorder="1" applyAlignment="1">
      <alignment horizontal="center" vertical="center"/>
    </xf>
    <xf numFmtId="171" fontId="0" fillId="2" borderId="1" xfId="0" applyNumberForma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1" fontId="0" fillId="0" borderId="1" xfId="0" applyNumberFormat="1" applyFill="1" applyBorder="1" applyAlignment="1">
      <alignment horizontal="center" vertical="center"/>
    </xf>
    <xf numFmtId="171" fontId="0" fillId="0" borderId="1" xfId="0" applyNumberFormat="1" applyBorder="1" applyAlignment="1">
      <alignment horizontal="center" vertical="center"/>
    </xf>
    <xf numFmtId="171" fontId="2" fillId="0" borderId="1" xfId="0" applyNumberFormat="1" applyFont="1" applyFill="1" applyBorder="1" applyAlignment="1" applyProtection="1">
      <alignment horizontal="center" vertical="center"/>
    </xf>
    <xf numFmtId="171" fontId="7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171" fontId="2" fillId="2" borderId="1" xfId="0" applyNumberFormat="1" applyFont="1" applyFill="1" applyBorder="1" applyAlignment="1" applyProtection="1">
      <alignment horizontal="center" vertical="center"/>
    </xf>
    <xf numFmtId="171" fontId="7" fillId="2" borderId="1" xfId="0" applyNumberFormat="1" applyFont="1" applyFill="1" applyBorder="1" applyAlignment="1">
      <alignment horizontal="center"/>
    </xf>
    <xf numFmtId="169" fontId="0" fillId="2" borderId="1" xfId="0" applyNumberFormat="1" applyFill="1" applyBorder="1" applyAlignment="1">
      <alignment horizontal="center"/>
    </xf>
    <xf numFmtId="3" fontId="7" fillId="0" borderId="1" xfId="0" applyNumberFormat="1" applyFont="1" applyFill="1" applyBorder="1" applyAlignment="1" applyProtection="1">
      <alignment horizontal="center"/>
    </xf>
    <xf numFmtId="3" fontId="2" fillId="0" borderId="1" xfId="0" applyNumberFormat="1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left" vertical="center"/>
    </xf>
    <xf numFmtId="0" fontId="0" fillId="0" borderId="1" xfId="0" applyFill="1" applyBorder="1"/>
    <xf numFmtId="3" fontId="0" fillId="0" borderId="1" xfId="0" applyNumberFormat="1" applyFont="1" applyFill="1" applyBorder="1" applyProtection="1"/>
    <xf numFmtId="3" fontId="2" fillId="0" borderId="1" xfId="0" applyNumberFormat="1" applyFont="1" applyFill="1" applyBorder="1" applyProtection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A998D-6E4B-41C8-9FDE-EB819FE4887B}">
  <sheetPr>
    <pageSetUpPr fitToPage="1"/>
  </sheetPr>
  <dimension ref="A1:G170"/>
  <sheetViews>
    <sheetView tabSelected="1" zoomScale="90" zoomScaleNormal="90" workbookViewId="0">
      <pane ySplit="1" topLeftCell="A33" activePane="bottomLeft" state="frozen"/>
      <selection pane="bottomLeft" activeCell="F48" sqref="F48"/>
    </sheetView>
  </sheetViews>
  <sheetFormatPr defaultColWidth="9.23046875" defaultRowHeight="15.5" x14ac:dyDescent="0.35"/>
  <cols>
    <col min="1" max="1" width="16.765625" bestFit="1" customWidth="1"/>
    <col min="2" max="2" width="67.84375" style="10" bestFit="1" customWidth="1"/>
    <col min="3" max="3" width="17.3828125" style="10" customWidth="1"/>
    <col min="4" max="5" width="16.84375" style="8" customWidth="1"/>
    <col min="6" max="6" width="16.84375" style="9" customWidth="1"/>
  </cols>
  <sheetData>
    <row r="1" spans="1:6" ht="54" x14ac:dyDescent="0.4">
      <c r="A1" s="19" t="s">
        <v>0</v>
      </c>
      <c r="B1" s="19" t="s">
        <v>1</v>
      </c>
      <c r="C1" s="19" t="s">
        <v>64</v>
      </c>
      <c r="D1" s="20" t="s">
        <v>38</v>
      </c>
      <c r="E1" s="20" t="s">
        <v>156</v>
      </c>
      <c r="F1" s="20" t="s">
        <v>11</v>
      </c>
    </row>
    <row r="2" spans="1:6" x14ac:dyDescent="0.35">
      <c r="A2" s="12" t="s">
        <v>14</v>
      </c>
      <c r="B2" s="13" t="s">
        <v>79</v>
      </c>
      <c r="C2" s="27"/>
      <c r="D2" s="18">
        <v>25000</v>
      </c>
      <c r="E2" s="18"/>
      <c r="F2" s="22">
        <f>SUM(C2:D2)</f>
        <v>25000</v>
      </c>
    </row>
    <row r="3" spans="1:6" x14ac:dyDescent="0.35">
      <c r="A3" s="12" t="s">
        <v>14</v>
      </c>
      <c r="B3" s="13" t="s">
        <v>81</v>
      </c>
      <c r="C3" s="27"/>
      <c r="D3" s="18">
        <v>25000</v>
      </c>
      <c r="E3" s="18"/>
      <c r="F3" s="22">
        <f>SUM(C3:D3)</f>
        <v>25000</v>
      </c>
    </row>
    <row r="4" spans="1:6" x14ac:dyDescent="0.35">
      <c r="A4" s="12" t="s">
        <v>26</v>
      </c>
      <c r="B4" s="13" t="s">
        <v>42</v>
      </c>
      <c r="C4" s="24"/>
      <c r="D4" s="24">
        <v>13280.02</v>
      </c>
      <c r="E4" s="24"/>
      <c r="F4" s="15">
        <f>SUM(D4)</f>
        <v>13280.02</v>
      </c>
    </row>
    <row r="5" spans="1:6" x14ac:dyDescent="0.35">
      <c r="A5" s="12" t="s">
        <v>26</v>
      </c>
      <c r="B5" s="13" t="s">
        <v>49</v>
      </c>
      <c r="C5" s="24"/>
      <c r="D5" s="23">
        <v>25000</v>
      </c>
      <c r="E5" s="23"/>
      <c r="F5" s="15">
        <f>SUM(D5)</f>
        <v>25000</v>
      </c>
    </row>
    <row r="6" spans="1:6" x14ac:dyDescent="0.35">
      <c r="A6" s="12" t="s">
        <v>26</v>
      </c>
      <c r="B6" s="12" t="s">
        <v>67</v>
      </c>
      <c r="C6" s="27"/>
      <c r="D6" s="18">
        <v>300000</v>
      </c>
      <c r="E6" s="18"/>
      <c r="F6" s="16">
        <f>SUM(C6:D6)</f>
        <v>300000</v>
      </c>
    </row>
    <row r="7" spans="1:6" x14ac:dyDescent="0.35">
      <c r="A7" s="12" t="s">
        <v>26</v>
      </c>
      <c r="B7" s="13" t="s">
        <v>96</v>
      </c>
      <c r="C7" s="27"/>
      <c r="D7" s="18">
        <v>8000</v>
      </c>
      <c r="E7" s="18"/>
      <c r="F7" s="22">
        <f>SUM(C7:D7)</f>
        <v>8000</v>
      </c>
    </row>
    <row r="8" spans="1:6" x14ac:dyDescent="0.35">
      <c r="A8" s="12" t="s">
        <v>26</v>
      </c>
      <c r="B8" s="13" t="s">
        <v>98</v>
      </c>
      <c r="C8" s="27"/>
      <c r="D8" s="18">
        <v>25000</v>
      </c>
      <c r="E8" s="18"/>
      <c r="F8" s="22">
        <f>SUM(C8:D8)</f>
        <v>25000</v>
      </c>
    </row>
    <row r="9" spans="1:6" x14ac:dyDescent="0.35">
      <c r="A9" s="12" t="s">
        <v>26</v>
      </c>
      <c r="B9" s="13" t="s">
        <v>118</v>
      </c>
      <c r="C9" s="27"/>
      <c r="D9" s="21">
        <v>132000</v>
      </c>
      <c r="E9" s="21"/>
      <c r="F9" s="22">
        <f>SUM(C9:D9)</f>
        <v>132000</v>
      </c>
    </row>
    <row r="10" spans="1:6" x14ac:dyDescent="0.35">
      <c r="A10" s="13" t="s">
        <v>2</v>
      </c>
      <c r="B10" s="11" t="s">
        <v>65</v>
      </c>
      <c r="C10" s="23"/>
      <c r="D10" s="18">
        <v>220758</v>
      </c>
      <c r="E10" s="18"/>
      <c r="F10" s="17">
        <v>220758</v>
      </c>
    </row>
    <row r="11" spans="1:6" x14ac:dyDescent="0.35">
      <c r="A11" s="12" t="s">
        <v>2</v>
      </c>
      <c r="B11" s="13" t="s">
        <v>84</v>
      </c>
      <c r="C11" s="27"/>
      <c r="D11" s="18">
        <v>17500</v>
      </c>
      <c r="E11" s="18"/>
      <c r="F11" s="22">
        <f>SUM(C11:D11)</f>
        <v>17500</v>
      </c>
    </row>
    <row r="12" spans="1:6" x14ac:dyDescent="0.35">
      <c r="A12" s="12" t="s">
        <v>2</v>
      </c>
      <c r="B12" s="13" t="s">
        <v>89</v>
      </c>
      <c r="C12" s="27"/>
      <c r="D12" s="18">
        <v>25000</v>
      </c>
      <c r="E12" s="18"/>
      <c r="F12" s="22">
        <f>SUM(C12:D12)</f>
        <v>25000</v>
      </c>
    </row>
    <row r="13" spans="1:6" x14ac:dyDescent="0.35">
      <c r="A13" s="12" t="s">
        <v>2</v>
      </c>
      <c r="B13" s="13" t="s">
        <v>99</v>
      </c>
      <c r="C13" s="27"/>
      <c r="D13" s="18">
        <v>20000</v>
      </c>
      <c r="E13" s="18"/>
      <c r="F13" s="22">
        <f>SUM(C13:D13)</f>
        <v>20000</v>
      </c>
    </row>
    <row r="14" spans="1:6" x14ac:dyDescent="0.35">
      <c r="A14" s="12" t="s">
        <v>12</v>
      </c>
      <c r="B14" s="12" t="s">
        <v>51</v>
      </c>
      <c r="C14" s="23"/>
      <c r="D14" s="23">
        <v>24500</v>
      </c>
      <c r="E14" s="23"/>
      <c r="F14" s="15">
        <f>SUM(D14)</f>
        <v>24500</v>
      </c>
    </row>
    <row r="15" spans="1:6" x14ac:dyDescent="0.35">
      <c r="A15" s="11" t="s">
        <v>12</v>
      </c>
      <c r="B15" s="11" t="s">
        <v>61</v>
      </c>
      <c r="C15" s="26"/>
      <c r="D15" s="24">
        <v>5000</v>
      </c>
      <c r="E15" s="24"/>
      <c r="F15" s="15">
        <f>SUM(D15)</f>
        <v>5000</v>
      </c>
    </row>
    <row r="16" spans="1:6" x14ac:dyDescent="0.35">
      <c r="A16" s="12" t="s">
        <v>12</v>
      </c>
      <c r="B16" s="13" t="s">
        <v>87</v>
      </c>
      <c r="C16" s="27"/>
      <c r="D16" s="18">
        <v>10500</v>
      </c>
      <c r="E16" s="18"/>
      <c r="F16" s="22">
        <f>SUM(C16:D16)</f>
        <v>10500</v>
      </c>
    </row>
    <row r="17" spans="1:7" x14ac:dyDescent="0.35">
      <c r="A17" s="12" t="s">
        <v>12</v>
      </c>
      <c r="B17" s="13" t="s">
        <v>111</v>
      </c>
      <c r="C17" s="27"/>
      <c r="D17" s="21">
        <v>22000</v>
      </c>
      <c r="E17" s="21"/>
      <c r="F17" s="22">
        <f>SUM(C17:D17)</f>
        <v>22000</v>
      </c>
    </row>
    <row r="18" spans="1:7" x14ac:dyDescent="0.35">
      <c r="A18" s="31" t="s">
        <v>12</v>
      </c>
      <c r="B18" s="31" t="s">
        <v>128</v>
      </c>
      <c r="C18" s="38"/>
      <c r="D18" s="29">
        <v>300000</v>
      </c>
      <c r="E18" s="29"/>
      <c r="F18" s="35">
        <f>SUM(C18:D18)</f>
        <v>300000</v>
      </c>
    </row>
    <row r="19" spans="1:7" x14ac:dyDescent="0.35">
      <c r="A19" s="12" t="s">
        <v>13</v>
      </c>
      <c r="B19" s="12" t="s">
        <v>40</v>
      </c>
      <c r="C19" s="23"/>
      <c r="D19" s="23">
        <v>25000</v>
      </c>
      <c r="E19" s="23"/>
      <c r="F19" s="15">
        <f>SUM(D19)</f>
        <v>25000</v>
      </c>
      <c r="G19" s="9"/>
    </row>
    <row r="20" spans="1:7" x14ac:dyDescent="0.35">
      <c r="A20" s="12" t="s">
        <v>13</v>
      </c>
      <c r="B20" s="13" t="s">
        <v>59</v>
      </c>
      <c r="C20" s="24"/>
      <c r="D20" s="23">
        <v>25000</v>
      </c>
      <c r="E20" s="23"/>
      <c r="F20" s="15">
        <f>SUM(D20)</f>
        <v>25000</v>
      </c>
    </row>
    <row r="21" spans="1:7" x14ac:dyDescent="0.35">
      <c r="A21" s="13" t="s">
        <v>13</v>
      </c>
      <c r="B21" s="11" t="s">
        <v>60</v>
      </c>
      <c r="C21" s="26"/>
      <c r="D21" s="24">
        <v>25000</v>
      </c>
      <c r="E21" s="24"/>
      <c r="F21" s="15">
        <f>SUM(D21)</f>
        <v>25000</v>
      </c>
    </row>
    <row r="22" spans="1:7" x14ac:dyDescent="0.35">
      <c r="A22" s="13" t="s">
        <v>13</v>
      </c>
      <c r="B22" s="11" t="s">
        <v>66</v>
      </c>
      <c r="C22" s="23"/>
      <c r="D22" s="18">
        <v>280988</v>
      </c>
      <c r="E22" s="18"/>
      <c r="F22" s="15">
        <f t="shared" ref="F22:F30" si="0">SUM(C22:D22)</f>
        <v>280988</v>
      </c>
    </row>
    <row r="23" spans="1:7" x14ac:dyDescent="0.35">
      <c r="A23" s="12" t="s">
        <v>13</v>
      </c>
      <c r="B23" s="13" t="s">
        <v>114</v>
      </c>
      <c r="C23" s="27"/>
      <c r="D23" s="21">
        <v>251000</v>
      </c>
      <c r="E23" s="21"/>
      <c r="F23" s="22">
        <f t="shared" si="0"/>
        <v>251000</v>
      </c>
    </row>
    <row r="24" spans="1:7" x14ac:dyDescent="0.35">
      <c r="A24" s="31" t="s">
        <v>13</v>
      </c>
      <c r="B24" s="32" t="s">
        <v>119</v>
      </c>
      <c r="C24" s="33"/>
      <c r="D24" s="29">
        <v>243095</v>
      </c>
      <c r="E24" s="29"/>
      <c r="F24" s="35">
        <f t="shared" si="0"/>
        <v>243095</v>
      </c>
    </row>
    <row r="25" spans="1:7" x14ac:dyDescent="0.35">
      <c r="A25" s="31" t="s">
        <v>13</v>
      </c>
      <c r="B25" s="37" t="s">
        <v>126</v>
      </c>
      <c r="C25" s="38"/>
      <c r="D25" s="29">
        <v>71550</v>
      </c>
      <c r="E25" s="29"/>
      <c r="F25" s="35">
        <f t="shared" si="0"/>
        <v>71550</v>
      </c>
    </row>
    <row r="26" spans="1:7" x14ac:dyDescent="0.35">
      <c r="A26" s="31" t="s">
        <v>13</v>
      </c>
      <c r="B26" s="37" t="s">
        <v>132</v>
      </c>
      <c r="C26" s="38"/>
      <c r="D26" s="29">
        <v>300000</v>
      </c>
      <c r="E26" s="29"/>
      <c r="F26" s="35">
        <f t="shared" si="0"/>
        <v>300000</v>
      </c>
    </row>
    <row r="27" spans="1:7" x14ac:dyDescent="0.35">
      <c r="A27" s="1" t="s">
        <v>5</v>
      </c>
      <c r="B27" s="13" t="s">
        <v>74</v>
      </c>
      <c r="C27" s="27"/>
      <c r="D27" s="18">
        <v>300000</v>
      </c>
      <c r="E27" s="18"/>
      <c r="F27" s="22">
        <f t="shared" si="0"/>
        <v>300000</v>
      </c>
    </row>
    <row r="28" spans="1:7" x14ac:dyDescent="0.35">
      <c r="A28" s="12" t="s">
        <v>5</v>
      </c>
      <c r="B28" s="13" t="s">
        <v>110</v>
      </c>
      <c r="C28" s="27"/>
      <c r="D28" s="21">
        <v>7396</v>
      </c>
      <c r="E28" s="21"/>
      <c r="F28" s="22">
        <f t="shared" si="0"/>
        <v>7396</v>
      </c>
    </row>
    <row r="29" spans="1:7" x14ac:dyDescent="0.35">
      <c r="A29" s="31" t="s">
        <v>5</v>
      </c>
      <c r="B29" s="31" t="s">
        <v>123</v>
      </c>
      <c r="C29" s="38"/>
      <c r="D29" s="29">
        <v>298091</v>
      </c>
      <c r="E29" s="29"/>
      <c r="F29" s="35">
        <f t="shared" si="0"/>
        <v>298091</v>
      </c>
    </row>
    <row r="30" spans="1:7" x14ac:dyDescent="0.35">
      <c r="A30" s="31" t="s">
        <v>5</v>
      </c>
      <c r="B30" s="31" t="s">
        <v>149</v>
      </c>
      <c r="C30" s="13"/>
      <c r="D30" s="29">
        <v>25000</v>
      </c>
      <c r="E30" s="29"/>
      <c r="F30" s="40">
        <f t="shared" si="0"/>
        <v>25000</v>
      </c>
    </row>
    <row r="31" spans="1:7" x14ac:dyDescent="0.35">
      <c r="A31" s="12" t="s">
        <v>45</v>
      </c>
      <c r="B31" s="12" t="s">
        <v>46</v>
      </c>
      <c r="C31" s="23"/>
      <c r="D31" s="23">
        <v>14000</v>
      </c>
      <c r="E31" s="23"/>
      <c r="F31" s="15">
        <f>SUM(D31)</f>
        <v>14000</v>
      </c>
    </row>
    <row r="32" spans="1:7" x14ac:dyDescent="0.35">
      <c r="A32" s="12" t="s">
        <v>45</v>
      </c>
      <c r="B32" s="12" t="s">
        <v>47</v>
      </c>
      <c r="C32" s="23"/>
      <c r="D32" s="23">
        <v>6058.47</v>
      </c>
      <c r="E32" s="23"/>
      <c r="F32" s="15">
        <f>SUM(D32)</f>
        <v>6058.47</v>
      </c>
    </row>
    <row r="33" spans="1:6" x14ac:dyDescent="0.35">
      <c r="A33" s="12" t="s">
        <v>45</v>
      </c>
      <c r="B33" s="13" t="s">
        <v>100</v>
      </c>
      <c r="C33" s="27"/>
      <c r="D33" s="18">
        <v>20000</v>
      </c>
      <c r="E33" s="18"/>
      <c r="F33" s="22">
        <f t="shared" ref="F33:F38" si="1">SUM(C33:D33)</f>
        <v>20000</v>
      </c>
    </row>
    <row r="34" spans="1:6" x14ac:dyDescent="0.35">
      <c r="A34" s="12" t="s">
        <v>17</v>
      </c>
      <c r="B34" s="13" t="s">
        <v>92</v>
      </c>
      <c r="C34" s="27"/>
      <c r="D34" s="18">
        <v>6500</v>
      </c>
      <c r="E34" s="18"/>
      <c r="F34" s="22">
        <f t="shared" si="1"/>
        <v>6500</v>
      </c>
    </row>
    <row r="35" spans="1:6" x14ac:dyDescent="0.35">
      <c r="A35" s="12" t="s">
        <v>17</v>
      </c>
      <c r="B35" s="13" t="s">
        <v>101</v>
      </c>
      <c r="C35" s="27"/>
      <c r="D35" s="18">
        <v>5960</v>
      </c>
      <c r="E35" s="18"/>
      <c r="F35" s="22">
        <f t="shared" si="1"/>
        <v>5960</v>
      </c>
    </row>
    <row r="36" spans="1:6" x14ac:dyDescent="0.35">
      <c r="A36" s="12" t="s">
        <v>17</v>
      </c>
      <c r="B36" s="13" t="s">
        <v>102</v>
      </c>
      <c r="C36" s="27"/>
      <c r="D36" s="18">
        <v>10000</v>
      </c>
      <c r="E36" s="18"/>
      <c r="F36" s="22">
        <f t="shared" si="1"/>
        <v>10000</v>
      </c>
    </row>
    <row r="37" spans="1:6" x14ac:dyDescent="0.35">
      <c r="A37" s="39" t="s">
        <v>17</v>
      </c>
      <c r="B37" s="32" t="s">
        <v>134</v>
      </c>
      <c r="C37" s="38"/>
      <c r="D37" s="30">
        <v>220000</v>
      </c>
      <c r="E37" s="30"/>
      <c r="F37" s="35">
        <f t="shared" si="1"/>
        <v>220000</v>
      </c>
    </row>
    <row r="38" spans="1:6" x14ac:dyDescent="0.35">
      <c r="A38" s="31" t="s">
        <v>17</v>
      </c>
      <c r="B38" s="31" t="s">
        <v>143</v>
      </c>
      <c r="C38" s="13"/>
      <c r="D38" s="29">
        <v>25000</v>
      </c>
      <c r="E38" s="29"/>
      <c r="F38" s="40">
        <f t="shared" si="1"/>
        <v>25000</v>
      </c>
    </row>
    <row r="39" spans="1:6" x14ac:dyDescent="0.35">
      <c r="A39" s="12" t="s">
        <v>22</v>
      </c>
      <c r="B39" s="13" t="s">
        <v>44</v>
      </c>
      <c r="C39" s="24"/>
      <c r="D39" s="23">
        <v>25000</v>
      </c>
      <c r="E39" s="23"/>
      <c r="F39" s="15">
        <f>SUM(D39)</f>
        <v>25000</v>
      </c>
    </row>
    <row r="40" spans="1:6" x14ac:dyDescent="0.35">
      <c r="A40" s="12" t="s">
        <v>22</v>
      </c>
      <c r="B40" s="13" t="s">
        <v>77</v>
      </c>
      <c r="C40" s="27"/>
      <c r="D40" s="18">
        <v>20000</v>
      </c>
      <c r="E40" s="18"/>
      <c r="F40" s="22">
        <f>SUM(C40:D40)</f>
        <v>20000</v>
      </c>
    </row>
    <row r="41" spans="1:6" x14ac:dyDescent="0.35">
      <c r="A41" s="12" t="s">
        <v>22</v>
      </c>
      <c r="B41" s="13" t="s">
        <v>83</v>
      </c>
      <c r="C41" s="27"/>
      <c r="D41" s="18">
        <v>25000</v>
      </c>
      <c r="E41" s="18"/>
      <c r="F41" s="22">
        <f>SUM(C41:D41)</f>
        <v>25000</v>
      </c>
    </row>
    <row r="42" spans="1:6" x14ac:dyDescent="0.35">
      <c r="A42" s="31" t="s">
        <v>22</v>
      </c>
      <c r="B42" s="32" t="s">
        <v>130</v>
      </c>
      <c r="C42" s="38"/>
      <c r="D42" s="29">
        <v>300000</v>
      </c>
      <c r="E42" s="29"/>
      <c r="F42" s="35">
        <f>SUM(C42:D42)</f>
        <v>300000</v>
      </c>
    </row>
    <row r="43" spans="1:6" x14ac:dyDescent="0.35">
      <c r="A43" s="31" t="s">
        <v>22</v>
      </c>
      <c r="B43" s="31" t="s">
        <v>138</v>
      </c>
      <c r="C43" s="13"/>
      <c r="D43" s="29">
        <v>25000</v>
      </c>
      <c r="E43" s="29"/>
      <c r="F43" s="40">
        <f>SUM(C43:D43)</f>
        <v>25000</v>
      </c>
    </row>
    <row r="44" spans="1:6" x14ac:dyDescent="0.35">
      <c r="A44" s="31" t="s">
        <v>22</v>
      </c>
      <c r="B44" s="31" t="s">
        <v>148</v>
      </c>
      <c r="C44" s="13"/>
      <c r="D44" s="29">
        <v>5000</v>
      </c>
      <c r="E44" s="29"/>
      <c r="F44" s="40">
        <f>SUM(C44:D44)</f>
        <v>5000</v>
      </c>
    </row>
    <row r="45" spans="1:6" x14ac:dyDescent="0.35">
      <c r="A45" s="12" t="s">
        <v>18</v>
      </c>
      <c r="B45" s="12" t="s">
        <v>63</v>
      </c>
      <c r="C45" s="23"/>
      <c r="D45" s="23">
        <v>25000</v>
      </c>
      <c r="E45" s="23"/>
      <c r="F45" s="15">
        <f>SUM(D45)</f>
        <v>25000</v>
      </c>
    </row>
    <row r="46" spans="1:6" x14ac:dyDescent="0.35">
      <c r="A46" s="12" t="s">
        <v>18</v>
      </c>
      <c r="B46" s="13" t="s">
        <v>78</v>
      </c>
      <c r="C46" s="27"/>
      <c r="D46" s="18">
        <v>15000</v>
      </c>
      <c r="E46" s="18"/>
      <c r="F46" s="22">
        <f t="shared" ref="F46:F58" si="2">SUM(C46:D46)</f>
        <v>15000</v>
      </c>
    </row>
    <row r="47" spans="1:6" x14ac:dyDescent="0.35">
      <c r="A47" s="12" t="s">
        <v>18</v>
      </c>
      <c r="B47" s="13" t="s">
        <v>115</v>
      </c>
      <c r="C47" s="27"/>
      <c r="D47" s="21">
        <v>300000</v>
      </c>
      <c r="E47" s="21"/>
      <c r="F47" s="22">
        <f t="shared" si="2"/>
        <v>300000</v>
      </c>
    </row>
    <row r="48" spans="1:6" x14ac:dyDescent="0.35">
      <c r="A48" s="12" t="s">
        <v>3</v>
      </c>
      <c r="B48" s="12" t="s">
        <v>68</v>
      </c>
      <c r="C48" s="27"/>
      <c r="D48" s="18">
        <v>285000</v>
      </c>
      <c r="E48" s="18"/>
      <c r="F48" s="22">
        <f t="shared" si="2"/>
        <v>285000</v>
      </c>
    </row>
    <row r="49" spans="1:6" x14ac:dyDescent="0.35">
      <c r="A49" s="12" t="s">
        <v>3</v>
      </c>
      <c r="B49" s="12" t="s">
        <v>69</v>
      </c>
      <c r="C49" s="27"/>
      <c r="D49" s="18">
        <v>300000</v>
      </c>
      <c r="E49" s="18"/>
      <c r="F49" s="22">
        <f t="shared" si="2"/>
        <v>300000</v>
      </c>
    </row>
    <row r="50" spans="1:6" x14ac:dyDescent="0.35">
      <c r="A50" s="12" t="s">
        <v>3</v>
      </c>
      <c r="B50" s="13" t="s">
        <v>76</v>
      </c>
      <c r="C50" s="27"/>
      <c r="D50" s="18">
        <v>24999</v>
      </c>
      <c r="E50" s="18"/>
      <c r="F50" s="22">
        <f t="shared" si="2"/>
        <v>24999</v>
      </c>
    </row>
    <row r="51" spans="1:6" x14ac:dyDescent="0.35">
      <c r="A51" s="12" t="s">
        <v>3</v>
      </c>
      <c r="B51" s="13" t="s">
        <v>82</v>
      </c>
      <c r="C51" s="27"/>
      <c r="D51" s="18">
        <v>23594.12</v>
      </c>
      <c r="E51" s="18"/>
      <c r="F51" s="22">
        <f t="shared" si="2"/>
        <v>23594.12</v>
      </c>
    </row>
    <row r="52" spans="1:6" x14ac:dyDescent="0.35">
      <c r="A52" s="12" t="s">
        <v>3</v>
      </c>
      <c r="B52" s="13" t="s">
        <v>91</v>
      </c>
      <c r="C52" s="27"/>
      <c r="D52" s="18">
        <v>20915</v>
      </c>
      <c r="E52" s="18"/>
      <c r="F52" s="22">
        <f t="shared" si="2"/>
        <v>20915</v>
      </c>
    </row>
    <row r="53" spans="1:6" x14ac:dyDescent="0.35">
      <c r="A53" s="12" t="s">
        <v>3</v>
      </c>
      <c r="B53" s="13" t="s">
        <v>103</v>
      </c>
      <c r="C53" s="27"/>
      <c r="D53" s="18">
        <v>6000</v>
      </c>
      <c r="E53" s="18"/>
      <c r="F53" s="22">
        <f t="shared" si="2"/>
        <v>6000</v>
      </c>
    </row>
    <row r="54" spans="1:6" x14ac:dyDescent="0.35">
      <c r="A54" s="12" t="s">
        <v>3</v>
      </c>
      <c r="B54" s="13" t="s">
        <v>104</v>
      </c>
      <c r="C54" s="27"/>
      <c r="D54" s="18">
        <v>25000</v>
      </c>
      <c r="E54" s="18"/>
      <c r="F54" s="22">
        <f t="shared" si="2"/>
        <v>25000</v>
      </c>
    </row>
    <row r="55" spans="1:6" x14ac:dyDescent="0.35">
      <c r="A55" s="12" t="s">
        <v>3</v>
      </c>
      <c r="B55" s="13" t="s">
        <v>116</v>
      </c>
      <c r="C55" s="27"/>
      <c r="D55" s="21">
        <v>300000</v>
      </c>
      <c r="E55" s="21"/>
      <c r="F55" s="22">
        <f t="shared" si="2"/>
        <v>300000</v>
      </c>
    </row>
    <row r="56" spans="1:6" x14ac:dyDescent="0.35">
      <c r="A56" s="12" t="s">
        <v>3</v>
      </c>
      <c r="B56" s="13" t="s">
        <v>117</v>
      </c>
      <c r="C56" s="27"/>
      <c r="D56" s="21">
        <v>150000</v>
      </c>
      <c r="E56" s="21"/>
      <c r="F56" s="22">
        <f t="shared" si="2"/>
        <v>150000</v>
      </c>
    </row>
    <row r="57" spans="1:6" x14ac:dyDescent="0.35">
      <c r="A57" s="31" t="s">
        <v>3</v>
      </c>
      <c r="B57" s="31" t="s">
        <v>147</v>
      </c>
      <c r="C57" s="13"/>
      <c r="D57" s="29">
        <v>20161</v>
      </c>
      <c r="E57" s="29"/>
      <c r="F57" s="40">
        <f t="shared" si="2"/>
        <v>20161</v>
      </c>
    </row>
    <row r="58" spans="1:6" x14ac:dyDescent="0.35">
      <c r="A58" s="31" t="s">
        <v>3</v>
      </c>
      <c r="B58" s="31" t="s">
        <v>151</v>
      </c>
      <c r="C58" s="13"/>
      <c r="D58" s="29">
        <v>5000</v>
      </c>
      <c r="E58" s="29"/>
      <c r="F58" s="40">
        <f t="shared" si="2"/>
        <v>5000</v>
      </c>
    </row>
    <row r="59" spans="1:6" x14ac:dyDescent="0.35">
      <c r="A59" s="12" t="s">
        <v>6</v>
      </c>
      <c r="B59" s="12" t="s">
        <v>50</v>
      </c>
      <c r="C59" s="23"/>
      <c r="D59" s="23">
        <v>7450</v>
      </c>
      <c r="E59" s="23"/>
      <c r="F59" s="15">
        <f>SUM(D59)</f>
        <v>7450</v>
      </c>
    </row>
    <row r="60" spans="1:6" x14ac:dyDescent="0.35">
      <c r="A60" s="31" t="s">
        <v>6</v>
      </c>
      <c r="B60" s="31" t="s">
        <v>137</v>
      </c>
      <c r="C60" s="13"/>
      <c r="D60" s="29">
        <v>20000</v>
      </c>
      <c r="E60" s="29"/>
      <c r="F60" s="40">
        <f>SUM(C60:D60)</f>
        <v>20000</v>
      </c>
    </row>
    <row r="61" spans="1:6" x14ac:dyDescent="0.35">
      <c r="A61" s="12" t="s">
        <v>15</v>
      </c>
      <c r="B61" s="13" t="s">
        <v>52</v>
      </c>
      <c r="C61" s="24"/>
      <c r="D61" s="23">
        <v>18000</v>
      </c>
      <c r="E61" s="23"/>
      <c r="F61" s="15">
        <f>SUM(D61)</f>
        <v>18000</v>
      </c>
    </row>
    <row r="62" spans="1:6" x14ac:dyDescent="0.35">
      <c r="A62" s="12" t="s">
        <v>15</v>
      </c>
      <c r="B62" s="13" t="s">
        <v>53</v>
      </c>
      <c r="C62" s="24"/>
      <c r="D62" s="23">
        <v>14200</v>
      </c>
      <c r="E62" s="23"/>
      <c r="F62" s="15">
        <f>SUM(D62)</f>
        <v>14200</v>
      </c>
    </row>
    <row r="63" spans="1:6" x14ac:dyDescent="0.35">
      <c r="A63" s="31" t="s">
        <v>15</v>
      </c>
      <c r="B63" s="31" t="s">
        <v>125</v>
      </c>
      <c r="C63" s="38"/>
      <c r="D63" s="29">
        <v>100000</v>
      </c>
      <c r="E63" s="29"/>
      <c r="F63" s="35">
        <f>SUM(C63:D63)</f>
        <v>100000</v>
      </c>
    </row>
    <row r="64" spans="1:6" x14ac:dyDescent="0.35">
      <c r="A64" s="31" t="s">
        <v>15</v>
      </c>
      <c r="B64" s="31" t="s">
        <v>135</v>
      </c>
      <c r="C64" s="32"/>
      <c r="D64" s="29">
        <v>12000</v>
      </c>
      <c r="E64" s="29"/>
      <c r="F64" s="40">
        <f>SUM(C64:D64)</f>
        <v>12000</v>
      </c>
    </row>
    <row r="65" spans="1:6" x14ac:dyDescent="0.35">
      <c r="A65" s="31" t="s">
        <v>15</v>
      </c>
      <c r="B65" s="31" t="s">
        <v>140</v>
      </c>
      <c r="C65" s="41"/>
      <c r="D65" s="29">
        <v>22300</v>
      </c>
      <c r="E65" s="29"/>
      <c r="F65" s="40">
        <f>SUM(C65:D65)</f>
        <v>22300</v>
      </c>
    </row>
    <row r="66" spans="1:6" x14ac:dyDescent="0.35">
      <c r="A66" s="12" t="s">
        <v>7</v>
      </c>
      <c r="B66" s="13" t="s">
        <v>55</v>
      </c>
      <c r="C66" s="24"/>
      <c r="D66" s="23">
        <v>24917</v>
      </c>
      <c r="E66" s="23"/>
      <c r="F66" s="15">
        <f>SUM(D66)</f>
        <v>24917</v>
      </c>
    </row>
    <row r="67" spans="1:6" x14ac:dyDescent="0.35">
      <c r="A67" s="12" t="s">
        <v>7</v>
      </c>
      <c r="B67" s="13" t="s">
        <v>58</v>
      </c>
      <c r="C67" s="24"/>
      <c r="D67" s="23">
        <v>23160</v>
      </c>
      <c r="E67" s="23"/>
      <c r="F67" s="15">
        <f>SUM(D67)</f>
        <v>23160</v>
      </c>
    </row>
    <row r="68" spans="1:6" x14ac:dyDescent="0.35">
      <c r="A68" s="31" t="s">
        <v>7</v>
      </c>
      <c r="B68" s="32" t="s">
        <v>131</v>
      </c>
      <c r="C68" s="38"/>
      <c r="D68" s="29">
        <v>300000</v>
      </c>
      <c r="E68" s="29"/>
      <c r="F68" s="35">
        <f t="shared" ref="F68:F79" si="3">SUM(C68:D68)</f>
        <v>300000</v>
      </c>
    </row>
    <row r="69" spans="1:6" x14ac:dyDescent="0.35">
      <c r="A69" s="31" t="s">
        <v>7</v>
      </c>
      <c r="B69" s="31" t="s">
        <v>145</v>
      </c>
      <c r="C69" s="13"/>
      <c r="D69" s="29">
        <v>13000</v>
      </c>
      <c r="E69" s="29"/>
      <c r="F69" s="40">
        <f t="shared" si="3"/>
        <v>13000</v>
      </c>
    </row>
    <row r="70" spans="1:6" x14ac:dyDescent="0.35">
      <c r="A70" s="12" t="s">
        <v>75</v>
      </c>
      <c r="B70" s="13" t="s">
        <v>94</v>
      </c>
      <c r="C70" s="27"/>
      <c r="D70" s="18">
        <v>5000</v>
      </c>
      <c r="E70" s="18"/>
      <c r="F70" s="22">
        <f t="shared" si="3"/>
        <v>5000</v>
      </c>
    </row>
    <row r="71" spans="1:6" x14ac:dyDescent="0.35">
      <c r="A71" s="12" t="s">
        <v>75</v>
      </c>
      <c r="B71" s="13" t="s">
        <v>106</v>
      </c>
      <c r="C71" s="27"/>
      <c r="D71" s="18">
        <v>10000</v>
      </c>
      <c r="E71" s="18"/>
      <c r="F71" s="22">
        <f t="shared" si="3"/>
        <v>10000</v>
      </c>
    </row>
    <row r="72" spans="1:6" x14ac:dyDescent="0.35">
      <c r="A72" s="12" t="s">
        <v>75</v>
      </c>
      <c r="B72" s="13" t="s">
        <v>107</v>
      </c>
      <c r="C72" s="27"/>
      <c r="D72" s="18">
        <v>25000</v>
      </c>
      <c r="E72" s="18"/>
      <c r="F72" s="22">
        <f t="shared" si="3"/>
        <v>25000</v>
      </c>
    </row>
    <row r="73" spans="1:6" x14ac:dyDescent="0.35">
      <c r="A73" s="12" t="s">
        <v>75</v>
      </c>
      <c r="B73" s="13" t="s">
        <v>109</v>
      </c>
      <c r="C73" s="27"/>
      <c r="D73" s="18">
        <v>16000</v>
      </c>
      <c r="E73" s="18"/>
      <c r="F73" s="22">
        <f t="shared" si="3"/>
        <v>16000</v>
      </c>
    </row>
    <row r="74" spans="1:6" x14ac:dyDescent="0.35">
      <c r="A74" s="12" t="s">
        <v>9</v>
      </c>
      <c r="B74" s="13" t="s">
        <v>43</v>
      </c>
      <c r="C74" s="23">
        <v>5598</v>
      </c>
      <c r="D74" s="23"/>
      <c r="E74" s="23"/>
      <c r="F74" s="15">
        <f t="shared" si="3"/>
        <v>5598</v>
      </c>
    </row>
    <row r="75" spans="1:6" x14ac:dyDescent="0.35">
      <c r="A75" s="12" t="s">
        <v>9</v>
      </c>
      <c r="B75" s="13" t="s">
        <v>85</v>
      </c>
      <c r="C75" s="27"/>
      <c r="D75" s="18">
        <v>25000</v>
      </c>
      <c r="E75" s="18"/>
      <c r="F75" s="22">
        <f t="shared" si="3"/>
        <v>25000</v>
      </c>
    </row>
    <row r="76" spans="1:6" x14ac:dyDescent="0.35">
      <c r="A76" s="12" t="s">
        <v>9</v>
      </c>
      <c r="B76" s="13" t="s">
        <v>88</v>
      </c>
      <c r="C76" s="27"/>
      <c r="D76" s="18">
        <v>22000</v>
      </c>
      <c r="E76" s="18"/>
      <c r="F76" s="22">
        <f t="shared" si="3"/>
        <v>22000</v>
      </c>
    </row>
    <row r="77" spans="1:6" x14ac:dyDescent="0.35">
      <c r="A77" s="12" t="s">
        <v>9</v>
      </c>
      <c r="B77" s="13" t="s">
        <v>108</v>
      </c>
      <c r="C77" s="27"/>
      <c r="D77" s="18">
        <v>25000</v>
      </c>
      <c r="E77" s="18"/>
      <c r="F77" s="22">
        <f t="shared" si="3"/>
        <v>25000</v>
      </c>
    </row>
    <row r="78" spans="1:6" x14ac:dyDescent="0.35">
      <c r="A78" s="31" t="s">
        <v>9</v>
      </c>
      <c r="B78" s="31" t="s">
        <v>129</v>
      </c>
      <c r="C78" s="38"/>
      <c r="D78" s="29">
        <v>273304</v>
      </c>
      <c r="E78" s="29"/>
      <c r="F78" s="35">
        <f t="shared" si="3"/>
        <v>273304</v>
      </c>
    </row>
    <row r="79" spans="1:6" x14ac:dyDescent="0.35">
      <c r="A79" s="31" t="s">
        <v>9</v>
      </c>
      <c r="B79" s="31" t="s">
        <v>146</v>
      </c>
      <c r="C79" s="13"/>
      <c r="D79" s="29">
        <v>20000</v>
      </c>
      <c r="E79" s="29"/>
      <c r="F79" s="40">
        <f t="shared" si="3"/>
        <v>20000</v>
      </c>
    </row>
    <row r="80" spans="1:6" x14ac:dyDescent="0.35">
      <c r="A80" s="12" t="s">
        <v>16</v>
      </c>
      <c r="B80" s="12" t="s">
        <v>41</v>
      </c>
      <c r="C80" s="23"/>
      <c r="D80" s="23">
        <v>20000</v>
      </c>
      <c r="E80" s="23"/>
      <c r="F80" s="15">
        <f>SUM(D80)</f>
        <v>20000</v>
      </c>
    </row>
    <row r="81" spans="1:6" x14ac:dyDescent="0.35">
      <c r="A81" s="1" t="s">
        <v>16</v>
      </c>
      <c r="B81" s="1" t="s">
        <v>72</v>
      </c>
      <c r="C81" s="27"/>
      <c r="D81" s="18">
        <v>246780</v>
      </c>
      <c r="E81" s="18"/>
      <c r="F81" s="22">
        <f t="shared" ref="F81:F86" si="4">SUM(C81:D81)</f>
        <v>246780</v>
      </c>
    </row>
    <row r="82" spans="1:6" x14ac:dyDescent="0.35">
      <c r="A82" s="31" t="s">
        <v>16</v>
      </c>
      <c r="B82" s="31" t="s">
        <v>127</v>
      </c>
      <c r="C82" s="38"/>
      <c r="D82" s="29">
        <v>94100</v>
      </c>
      <c r="E82" s="29"/>
      <c r="F82" s="35">
        <f t="shared" si="4"/>
        <v>94100</v>
      </c>
    </row>
    <row r="83" spans="1:6" x14ac:dyDescent="0.35">
      <c r="A83" s="31" t="s">
        <v>16</v>
      </c>
      <c r="B83" s="31" t="s">
        <v>133</v>
      </c>
      <c r="C83" s="38"/>
      <c r="D83" s="29">
        <v>143682</v>
      </c>
      <c r="E83" s="29"/>
      <c r="F83" s="35">
        <f t="shared" si="4"/>
        <v>143682</v>
      </c>
    </row>
    <row r="84" spans="1:6" x14ac:dyDescent="0.35">
      <c r="A84" s="31" t="s">
        <v>16</v>
      </c>
      <c r="B84" s="31" t="s">
        <v>139</v>
      </c>
      <c r="C84" s="13"/>
      <c r="D84" s="29">
        <v>22462</v>
      </c>
      <c r="E84" s="29"/>
      <c r="F84" s="40">
        <f t="shared" si="4"/>
        <v>22462</v>
      </c>
    </row>
    <row r="85" spans="1:6" x14ac:dyDescent="0.35">
      <c r="A85" s="31" t="s">
        <v>16</v>
      </c>
      <c r="B85" s="31" t="s">
        <v>141</v>
      </c>
      <c r="C85" s="13"/>
      <c r="D85" s="29">
        <v>10000</v>
      </c>
      <c r="E85" s="29"/>
      <c r="F85" s="40">
        <f t="shared" si="4"/>
        <v>10000</v>
      </c>
    </row>
    <row r="86" spans="1:6" x14ac:dyDescent="0.35">
      <c r="A86" s="31" t="s">
        <v>16</v>
      </c>
      <c r="B86" s="31" t="s">
        <v>153</v>
      </c>
      <c r="C86" s="13"/>
      <c r="D86" s="29">
        <v>25000</v>
      </c>
      <c r="E86" s="29"/>
      <c r="F86" s="40">
        <f t="shared" si="4"/>
        <v>25000</v>
      </c>
    </row>
    <row r="87" spans="1:6" x14ac:dyDescent="0.35">
      <c r="A87" s="12" t="s">
        <v>10</v>
      </c>
      <c r="B87" s="12" t="s">
        <v>48</v>
      </c>
      <c r="C87" s="23"/>
      <c r="D87" s="23">
        <v>22180</v>
      </c>
      <c r="E87" s="23"/>
      <c r="F87" s="15">
        <f>SUM(D87)</f>
        <v>22180</v>
      </c>
    </row>
    <row r="88" spans="1:6" x14ac:dyDescent="0.35">
      <c r="A88" s="12" t="s">
        <v>10</v>
      </c>
      <c r="B88" s="13" t="s">
        <v>56</v>
      </c>
      <c r="C88" s="24"/>
      <c r="D88" s="23">
        <v>19770.54</v>
      </c>
      <c r="E88" s="23"/>
      <c r="F88" s="15">
        <f>SUM(D88)</f>
        <v>19770.54</v>
      </c>
    </row>
    <row r="89" spans="1:6" x14ac:dyDescent="0.35">
      <c r="A89" s="1" t="s">
        <v>10</v>
      </c>
      <c r="B89" s="13" t="s">
        <v>70</v>
      </c>
      <c r="C89" s="27"/>
      <c r="D89" s="18">
        <v>90000</v>
      </c>
      <c r="E89" s="18"/>
      <c r="F89" s="22">
        <f t="shared" ref="F89:F96" si="5">SUM(C89:D89)</f>
        <v>90000</v>
      </c>
    </row>
    <row r="90" spans="1:6" x14ac:dyDescent="0.35">
      <c r="A90" s="1" t="s">
        <v>10</v>
      </c>
      <c r="B90" s="13" t="s">
        <v>71</v>
      </c>
      <c r="C90" s="27"/>
      <c r="D90" s="18">
        <v>225075</v>
      </c>
      <c r="E90" s="18"/>
      <c r="F90" s="22">
        <f t="shared" si="5"/>
        <v>225075</v>
      </c>
    </row>
    <row r="91" spans="1:6" x14ac:dyDescent="0.35">
      <c r="A91" s="12" t="s">
        <v>10</v>
      </c>
      <c r="B91" s="13" t="s">
        <v>80</v>
      </c>
      <c r="C91" s="27"/>
      <c r="D91" s="18">
        <v>8000</v>
      </c>
      <c r="E91" s="18"/>
      <c r="F91" s="22">
        <f t="shared" si="5"/>
        <v>8000</v>
      </c>
    </row>
    <row r="92" spans="1:6" x14ac:dyDescent="0.35">
      <c r="A92" s="12" t="s">
        <v>10</v>
      </c>
      <c r="B92" s="13" t="s">
        <v>113</v>
      </c>
      <c r="C92" s="27"/>
      <c r="D92" s="21">
        <v>299991</v>
      </c>
      <c r="E92" s="21"/>
      <c r="F92" s="22">
        <f t="shared" si="5"/>
        <v>299991</v>
      </c>
    </row>
    <row r="93" spans="1:6" x14ac:dyDescent="0.35">
      <c r="A93" s="31" t="s">
        <v>10</v>
      </c>
      <c r="B93" s="37" t="s">
        <v>121</v>
      </c>
      <c r="C93" s="36"/>
      <c r="D93" s="29">
        <v>80926</v>
      </c>
      <c r="E93" s="29"/>
      <c r="F93" s="35">
        <f t="shared" si="5"/>
        <v>80926</v>
      </c>
    </row>
    <row r="94" spans="1:6" ht="18.5" x14ac:dyDescent="0.35">
      <c r="A94" s="32" t="s">
        <v>10</v>
      </c>
      <c r="B94" s="32" t="s">
        <v>122</v>
      </c>
      <c r="C94" s="38"/>
      <c r="D94" s="30">
        <v>60753</v>
      </c>
      <c r="E94" s="30"/>
      <c r="F94" s="35">
        <f t="shared" si="5"/>
        <v>60753</v>
      </c>
    </row>
    <row r="95" spans="1:6" x14ac:dyDescent="0.35">
      <c r="A95" s="31" t="s">
        <v>10</v>
      </c>
      <c r="B95" s="31" t="s">
        <v>142</v>
      </c>
      <c r="C95" s="13"/>
      <c r="D95" s="29">
        <v>12620</v>
      </c>
      <c r="E95" s="29"/>
      <c r="F95" s="40">
        <f t="shared" si="5"/>
        <v>12620</v>
      </c>
    </row>
    <row r="96" spans="1:6" x14ac:dyDescent="0.35">
      <c r="A96" s="31" t="s">
        <v>10</v>
      </c>
      <c r="B96" s="31" t="s">
        <v>152</v>
      </c>
      <c r="C96" s="13"/>
      <c r="D96" s="29">
        <v>25000</v>
      </c>
      <c r="E96" s="29"/>
      <c r="F96" s="40">
        <f t="shared" si="5"/>
        <v>25000</v>
      </c>
    </row>
    <row r="97" spans="1:6" x14ac:dyDescent="0.35">
      <c r="A97" s="11" t="s">
        <v>4</v>
      </c>
      <c r="B97" s="11" t="s">
        <v>39</v>
      </c>
      <c r="C97" s="26"/>
      <c r="D97" s="24">
        <v>9500</v>
      </c>
      <c r="E97" s="24"/>
      <c r="F97" s="15">
        <f>SUM(D97)</f>
        <v>9500</v>
      </c>
    </row>
    <row r="98" spans="1:6" x14ac:dyDescent="0.35">
      <c r="A98" s="12" t="s">
        <v>4</v>
      </c>
      <c r="B98" s="13" t="s">
        <v>62</v>
      </c>
      <c r="C98" s="24"/>
      <c r="D98" s="23">
        <v>10550</v>
      </c>
      <c r="E98" s="23"/>
      <c r="F98" s="15">
        <f>SUM(D98)</f>
        <v>10550</v>
      </c>
    </row>
    <row r="99" spans="1:6" x14ac:dyDescent="0.35">
      <c r="A99" s="12" t="s">
        <v>4</v>
      </c>
      <c r="B99" s="13" t="s">
        <v>86</v>
      </c>
      <c r="C99" s="27"/>
      <c r="D99" s="18">
        <v>17782.509999999998</v>
      </c>
      <c r="E99" s="18"/>
      <c r="F99" s="22">
        <f t="shared" ref="F99:F107" si="6">SUM(C99:D99)</f>
        <v>17782.509999999998</v>
      </c>
    </row>
    <row r="100" spans="1:6" x14ac:dyDescent="0.35">
      <c r="A100" s="12" t="s">
        <v>4</v>
      </c>
      <c r="B100" s="13" t="s">
        <v>90</v>
      </c>
      <c r="C100" s="27"/>
      <c r="D100" s="18">
        <v>25000</v>
      </c>
      <c r="E100" s="18"/>
      <c r="F100" s="22">
        <f t="shared" si="6"/>
        <v>25000</v>
      </c>
    </row>
    <row r="101" spans="1:6" x14ac:dyDescent="0.35">
      <c r="A101" s="12" t="s">
        <v>4</v>
      </c>
      <c r="B101" s="13" t="s">
        <v>93</v>
      </c>
      <c r="C101" s="27"/>
      <c r="D101" s="18">
        <v>25000</v>
      </c>
      <c r="E101" s="18"/>
      <c r="F101" s="22">
        <f t="shared" si="6"/>
        <v>25000</v>
      </c>
    </row>
    <row r="102" spans="1:6" x14ac:dyDescent="0.35">
      <c r="A102" s="12" t="s">
        <v>4</v>
      </c>
      <c r="B102" s="13" t="s">
        <v>97</v>
      </c>
      <c r="C102" s="27"/>
      <c r="D102" s="18">
        <v>22895</v>
      </c>
      <c r="E102" s="18"/>
      <c r="F102" s="22">
        <f t="shared" si="6"/>
        <v>22895</v>
      </c>
    </row>
    <row r="103" spans="1:6" x14ac:dyDescent="0.35">
      <c r="A103" s="12" t="s">
        <v>4</v>
      </c>
      <c r="B103" s="13" t="s">
        <v>105</v>
      </c>
      <c r="C103" s="27"/>
      <c r="D103" s="18">
        <v>25000</v>
      </c>
      <c r="E103" s="18"/>
      <c r="F103" s="22">
        <f t="shared" si="6"/>
        <v>25000</v>
      </c>
    </row>
    <row r="104" spans="1:6" x14ac:dyDescent="0.35">
      <c r="A104" s="12" t="s">
        <v>4</v>
      </c>
      <c r="B104" s="13" t="s">
        <v>112</v>
      </c>
      <c r="C104" s="27"/>
      <c r="D104" s="21">
        <v>58409</v>
      </c>
      <c r="E104" s="21"/>
      <c r="F104" s="22">
        <f t="shared" si="6"/>
        <v>58409</v>
      </c>
    </row>
    <row r="105" spans="1:6" x14ac:dyDescent="0.35">
      <c r="A105" s="31" t="s">
        <v>4</v>
      </c>
      <c r="B105" s="31" t="s">
        <v>124</v>
      </c>
      <c r="C105" s="38"/>
      <c r="D105" s="29">
        <v>99822</v>
      </c>
      <c r="E105" s="29"/>
      <c r="F105" s="35">
        <f t="shared" si="6"/>
        <v>99822</v>
      </c>
    </row>
    <row r="106" spans="1:6" x14ac:dyDescent="0.35">
      <c r="A106" s="31" t="s">
        <v>4</v>
      </c>
      <c r="B106" s="31" t="s">
        <v>136</v>
      </c>
      <c r="C106" s="13"/>
      <c r="D106" s="29">
        <v>25000</v>
      </c>
      <c r="E106" s="29"/>
      <c r="F106" s="40">
        <f t="shared" si="6"/>
        <v>25000</v>
      </c>
    </row>
    <row r="107" spans="1:6" x14ac:dyDescent="0.35">
      <c r="A107" s="31" t="s">
        <v>4</v>
      </c>
      <c r="B107" s="31" t="s">
        <v>144</v>
      </c>
      <c r="C107" s="13"/>
      <c r="D107" s="29">
        <v>25000</v>
      </c>
      <c r="E107" s="29"/>
      <c r="F107" s="40">
        <f t="shared" si="6"/>
        <v>25000</v>
      </c>
    </row>
    <row r="108" spans="1:6" x14ac:dyDescent="0.35">
      <c r="A108" s="12" t="s">
        <v>27</v>
      </c>
      <c r="B108" s="12" t="s">
        <v>57</v>
      </c>
      <c r="C108" s="23"/>
      <c r="D108" s="23">
        <v>21450</v>
      </c>
      <c r="E108" s="23"/>
      <c r="F108" s="40">
        <f t="shared" ref="F108:F117" si="7">SUM(C108:D108)</f>
        <v>21450</v>
      </c>
    </row>
    <row r="109" spans="1:6" x14ac:dyDescent="0.35">
      <c r="A109" s="31" t="s">
        <v>27</v>
      </c>
      <c r="B109" s="31" t="s">
        <v>150</v>
      </c>
      <c r="C109" s="13"/>
      <c r="D109" s="29">
        <v>25000</v>
      </c>
      <c r="E109" s="29"/>
      <c r="F109" s="40">
        <f t="shared" si="7"/>
        <v>25000</v>
      </c>
    </row>
    <row r="110" spans="1:6" x14ac:dyDescent="0.35">
      <c r="A110" s="12" t="s">
        <v>27</v>
      </c>
      <c r="B110" s="13" t="s">
        <v>154</v>
      </c>
      <c r="C110" s="42"/>
      <c r="D110" s="18">
        <v>25000</v>
      </c>
      <c r="E110" s="18"/>
      <c r="F110" s="40">
        <f t="shared" si="7"/>
        <v>25000</v>
      </c>
    </row>
    <row r="111" spans="1:6" x14ac:dyDescent="0.35">
      <c r="A111" s="12" t="s">
        <v>30</v>
      </c>
      <c r="B111" s="14" t="s">
        <v>54</v>
      </c>
      <c r="C111" s="25"/>
      <c r="D111" s="23">
        <v>25000</v>
      </c>
      <c r="E111" s="23"/>
      <c r="F111" s="40">
        <f t="shared" si="7"/>
        <v>25000</v>
      </c>
    </row>
    <row r="112" spans="1:6" x14ac:dyDescent="0.35">
      <c r="A112" s="1" t="s">
        <v>30</v>
      </c>
      <c r="B112" s="13" t="s">
        <v>73</v>
      </c>
      <c r="C112" s="27"/>
      <c r="D112" s="18">
        <v>300000</v>
      </c>
      <c r="E112" s="18"/>
      <c r="F112" s="40">
        <f t="shared" si="7"/>
        <v>300000</v>
      </c>
    </row>
    <row r="113" spans="1:6" x14ac:dyDescent="0.35">
      <c r="A113" s="31" t="s">
        <v>23</v>
      </c>
      <c r="B113" s="32" t="s">
        <v>95</v>
      </c>
      <c r="C113" s="33"/>
      <c r="D113" s="34">
        <v>25000</v>
      </c>
      <c r="E113" s="34"/>
      <c r="F113" s="40">
        <f t="shared" si="7"/>
        <v>25000</v>
      </c>
    </row>
    <row r="114" spans="1:6" x14ac:dyDescent="0.35">
      <c r="A114" s="31" t="s">
        <v>23</v>
      </c>
      <c r="B114" s="31" t="s">
        <v>120</v>
      </c>
      <c r="C114" s="33"/>
      <c r="D114" s="29">
        <v>300000</v>
      </c>
      <c r="E114" s="29"/>
      <c r="F114" s="40">
        <f t="shared" si="7"/>
        <v>300000</v>
      </c>
    </row>
    <row r="115" spans="1:6" x14ac:dyDescent="0.35">
      <c r="A115" s="31" t="s">
        <v>26</v>
      </c>
      <c r="B115" s="13" t="s">
        <v>155</v>
      </c>
      <c r="C115" s="18"/>
      <c r="D115" s="18">
        <v>89787</v>
      </c>
      <c r="E115" s="18"/>
      <c r="F115" s="40">
        <f t="shared" si="7"/>
        <v>89787</v>
      </c>
    </row>
    <row r="116" spans="1:6" x14ac:dyDescent="0.35">
      <c r="A116" s="31" t="s">
        <v>17</v>
      </c>
      <c r="B116" s="31" t="s">
        <v>158</v>
      </c>
      <c r="C116" s="18"/>
      <c r="D116" s="29">
        <v>300000</v>
      </c>
      <c r="E116" s="29"/>
      <c r="F116" s="40">
        <f t="shared" si="7"/>
        <v>300000</v>
      </c>
    </row>
    <row r="117" spans="1:6" x14ac:dyDescent="0.35">
      <c r="A117" s="31" t="s">
        <v>26</v>
      </c>
      <c r="B117" s="31" t="s">
        <v>159</v>
      </c>
      <c r="C117" s="18"/>
      <c r="D117" s="29">
        <v>259000</v>
      </c>
      <c r="E117" s="29"/>
      <c r="F117" s="40">
        <f t="shared" si="7"/>
        <v>259000</v>
      </c>
    </row>
    <row r="118" spans="1:6" x14ac:dyDescent="0.35">
      <c r="A118" s="31" t="s">
        <v>10</v>
      </c>
      <c r="B118" s="31" t="s">
        <v>160</v>
      </c>
      <c r="C118" s="18"/>
      <c r="D118" s="29"/>
      <c r="E118" s="29">
        <v>300000</v>
      </c>
      <c r="F118" s="40">
        <f>SUM(C118:E118)</f>
        <v>300000</v>
      </c>
    </row>
    <row r="119" spans="1:6" x14ac:dyDescent="0.35">
      <c r="A119" s="31" t="s">
        <v>10</v>
      </c>
      <c r="B119" s="31" t="s">
        <v>161</v>
      </c>
      <c r="C119" s="18"/>
      <c r="D119" s="29">
        <v>93700</v>
      </c>
      <c r="E119" s="29">
        <v>90000</v>
      </c>
      <c r="F119" s="40">
        <f>SUM(C119:E119)</f>
        <v>183700</v>
      </c>
    </row>
    <row r="120" spans="1:6" x14ac:dyDescent="0.35">
      <c r="A120" s="31" t="s">
        <v>16</v>
      </c>
      <c r="B120" s="31" t="s">
        <v>162</v>
      </c>
      <c r="C120" s="24"/>
      <c r="D120" s="29">
        <v>273245</v>
      </c>
      <c r="E120" s="29"/>
      <c r="F120" s="40">
        <f t="shared" ref="F120:F168" si="8">SUM(C120:E120)</f>
        <v>273245</v>
      </c>
    </row>
    <row r="121" spans="1:6" x14ac:dyDescent="0.35">
      <c r="A121" s="31" t="s">
        <v>5</v>
      </c>
      <c r="B121" s="31" t="s">
        <v>163</v>
      </c>
      <c r="C121" s="24"/>
      <c r="D121" s="29"/>
      <c r="E121" s="29">
        <v>300000</v>
      </c>
      <c r="F121" s="40">
        <f t="shared" si="8"/>
        <v>300000</v>
      </c>
    </row>
    <row r="122" spans="1:6" x14ac:dyDescent="0.35">
      <c r="A122" s="31" t="s">
        <v>5</v>
      </c>
      <c r="B122" s="31" t="s">
        <v>164</v>
      </c>
      <c r="C122" s="24"/>
      <c r="D122" s="29">
        <v>110672.97</v>
      </c>
      <c r="E122" s="29"/>
      <c r="F122" s="40">
        <f t="shared" si="8"/>
        <v>110672.97</v>
      </c>
    </row>
    <row r="123" spans="1:6" x14ac:dyDescent="0.35">
      <c r="A123" s="31" t="s">
        <v>17</v>
      </c>
      <c r="B123" s="31" t="s">
        <v>165</v>
      </c>
      <c r="C123" s="24"/>
      <c r="D123" s="29"/>
      <c r="E123" s="29">
        <v>175000</v>
      </c>
      <c r="F123" s="40">
        <f t="shared" si="8"/>
        <v>175000</v>
      </c>
    </row>
    <row r="124" spans="1:6" x14ac:dyDescent="0.35">
      <c r="A124" s="31" t="s">
        <v>22</v>
      </c>
      <c r="B124" s="31" t="s">
        <v>166</v>
      </c>
      <c r="C124" s="24"/>
      <c r="D124" s="29">
        <v>147325</v>
      </c>
      <c r="E124" s="29"/>
      <c r="F124" s="40">
        <f t="shared" si="8"/>
        <v>147325</v>
      </c>
    </row>
    <row r="125" spans="1:6" x14ac:dyDescent="0.35">
      <c r="A125" s="31" t="s">
        <v>3</v>
      </c>
      <c r="B125" s="31" t="s">
        <v>167</v>
      </c>
      <c r="C125" s="24"/>
      <c r="D125" s="29">
        <v>73000</v>
      </c>
      <c r="E125" s="29">
        <v>227000</v>
      </c>
      <c r="F125" s="40">
        <f t="shared" si="8"/>
        <v>300000</v>
      </c>
    </row>
    <row r="126" spans="1:6" x14ac:dyDescent="0.35">
      <c r="A126" s="31" t="s">
        <v>45</v>
      </c>
      <c r="B126" s="31" t="s">
        <v>168</v>
      </c>
      <c r="C126" s="24"/>
      <c r="D126" s="29">
        <v>60000</v>
      </c>
      <c r="E126" s="29"/>
      <c r="F126" s="40">
        <f t="shared" si="8"/>
        <v>60000</v>
      </c>
    </row>
    <row r="127" spans="1:6" x14ac:dyDescent="0.35">
      <c r="A127" s="31" t="s">
        <v>3</v>
      </c>
      <c r="B127" s="31" t="s">
        <v>169</v>
      </c>
      <c r="C127" s="24"/>
      <c r="D127" s="29">
        <v>230000</v>
      </c>
      <c r="E127" s="29">
        <v>70000</v>
      </c>
      <c r="F127" s="40">
        <f t="shared" si="8"/>
        <v>300000</v>
      </c>
    </row>
    <row r="128" spans="1:6" x14ac:dyDescent="0.35">
      <c r="A128" s="31" t="s">
        <v>5</v>
      </c>
      <c r="B128" s="31" t="s">
        <v>170</v>
      </c>
      <c r="C128" s="24"/>
      <c r="D128" s="29">
        <v>180000</v>
      </c>
      <c r="E128" s="29">
        <v>120000</v>
      </c>
      <c r="F128" s="40">
        <f t="shared" si="8"/>
        <v>300000</v>
      </c>
    </row>
    <row r="129" spans="1:6" x14ac:dyDescent="0.35">
      <c r="A129" s="31" t="s">
        <v>13</v>
      </c>
      <c r="B129" s="31" t="s">
        <v>171</v>
      </c>
      <c r="C129" s="24"/>
      <c r="D129" s="29">
        <v>138594</v>
      </c>
      <c r="E129" s="29"/>
      <c r="F129" s="40">
        <f t="shared" si="8"/>
        <v>138594</v>
      </c>
    </row>
    <row r="130" spans="1:6" x14ac:dyDescent="0.35">
      <c r="A130" s="31" t="s">
        <v>3</v>
      </c>
      <c r="B130" s="31" t="s">
        <v>172</v>
      </c>
      <c r="C130" s="24"/>
      <c r="D130" s="29">
        <v>300000</v>
      </c>
      <c r="E130" s="29"/>
      <c r="F130" s="40">
        <f t="shared" si="8"/>
        <v>300000</v>
      </c>
    </row>
    <row r="131" spans="1:6" x14ac:dyDescent="0.35">
      <c r="A131" s="31" t="s">
        <v>3</v>
      </c>
      <c r="B131" s="31" t="s">
        <v>173</v>
      </c>
      <c r="C131" s="24"/>
      <c r="D131" s="29"/>
      <c r="E131" s="29">
        <v>300000</v>
      </c>
      <c r="F131" s="40">
        <f t="shared" si="8"/>
        <v>300000</v>
      </c>
    </row>
    <row r="132" spans="1:6" x14ac:dyDescent="0.35">
      <c r="A132" s="31" t="s">
        <v>30</v>
      </c>
      <c r="B132" s="31" t="s">
        <v>174</v>
      </c>
      <c r="C132" s="24"/>
      <c r="D132" s="29">
        <v>25000</v>
      </c>
      <c r="E132" s="24"/>
      <c r="F132" s="40">
        <f t="shared" si="8"/>
        <v>25000</v>
      </c>
    </row>
    <row r="133" spans="1:6" x14ac:dyDescent="0.35">
      <c r="A133" s="31" t="s">
        <v>16</v>
      </c>
      <c r="B133" s="31" t="s">
        <v>175</v>
      </c>
      <c r="C133" s="24"/>
      <c r="D133" s="29">
        <v>21350</v>
      </c>
      <c r="E133" s="24"/>
      <c r="F133" s="40">
        <f t="shared" si="8"/>
        <v>21350</v>
      </c>
    </row>
    <row r="134" spans="1:6" x14ac:dyDescent="0.35">
      <c r="A134" s="31" t="s">
        <v>12</v>
      </c>
      <c r="B134" s="31" t="s">
        <v>176</v>
      </c>
      <c r="C134" s="18"/>
      <c r="D134" s="29">
        <v>23592.799999999999</v>
      </c>
      <c r="E134" s="18"/>
      <c r="F134" s="40">
        <f t="shared" si="8"/>
        <v>23592.799999999999</v>
      </c>
    </row>
    <row r="135" spans="1:6" x14ac:dyDescent="0.35">
      <c r="A135" s="31" t="s">
        <v>17</v>
      </c>
      <c r="B135" s="31" t="s">
        <v>177</v>
      </c>
      <c r="C135" s="18"/>
      <c r="D135" s="29">
        <v>8173.7</v>
      </c>
      <c r="E135" s="18"/>
      <c r="F135" s="40">
        <f t="shared" si="8"/>
        <v>8173.7</v>
      </c>
    </row>
    <row r="136" spans="1:6" x14ac:dyDescent="0.35">
      <c r="A136" s="31" t="s">
        <v>15</v>
      </c>
      <c r="B136" s="31" t="s">
        <v>178</v>
      </c>
      <c r="C136" s="18"/>
      <c r="D136" s="29">
        <v>19000</v>
      </c>
      <c r="E136" s="18"/>
      <c r="F136" s="40">
        <f t="shared" si="8"/>
        <v>19000</v>
      </c>
    </row>
    <row r="137" spans="1:6" x14ac:dyDescent="0.35">
      <c r="A137" s="31" t="s">
        <v>12</v>
      </c>
      <c r="B137" s="31" t="s">
        <v>179</v>
      </c>
      <c r="C137" s="18"/>
      <c r="D137" s="29">
        <v>25000</v>
      </c>
      <c r="E137" s="18"/>
      <c r="F137" s="40">
        <f t="shared" si="8"/>
        <v>25000</v>
      </c>
    </row>
    <row r="138" spans="1:6" x14ac:dyDescent="0.35">
      <c r="A138" s="31" t="s">
        <v>15</v>
      </c>
      <c r="B138" s="31" t="s">
        <v>180</v>
      </c>
      <c r="C138" s="18"/>
      <c r="D138" s="29">
        <v>25000</v>
      </c>
      <c r="E138" s="18"/>
      <c r="F138" s="40">
        <f t="shared" si="8"/>
        <v>25000</v>
      </c>
    </row>
    <row r="139" spans="1:6" x14ac:dyDescent="0.35">
      <c r="A139" s="31" t="s">
        <v>18</v>
      </c>
      <c r="B139" s="31" t="s">
        <v>181</v>
      </c>
      <c r="C139" s="18"/>
      <c r="D139" s="29">
        <v>24500</v>
      </c>
      <c r="E139" s="18"/>
      <c r="F139" s="40">
        <f t="shared" si="8"/>
        <v>24500</v>
      </c>
    </row>
    <row r="140" spans="1:6" x14ac:dyDescent="0.35">
      <c r="A140" s="31" t="s">
        <v>18</v>
      </c>
      <c r="B140" s="31" t="s">
        <v>182</v>
      </c>
      <c r="C140" s="18"/>
      <c r="D140" s="29">
        <v>25000</v>
      </c>
      <c r="E140" s="18"/>
      <c r="F140" s="40">
        <f t="shared" si="8"/>
        <v>25000</v>
      </c>
    </row>
    <row r="141" spans="1:6" x14ac:dyDescent="0.35">
      <c r="A141" s="31" t="s">
        <v>18</v>
      </c>
      <c r="B141" s="31" t="s">
        <v>183</v>
      </c>
      <c r="C141" s="18"/>
      <c r="D141" s="29">
        <v>10000</v>
      </c>
      <c r="E141" s="18"/>
      <c r="F141" s="40">
        <f t="shared" si="8"/>
        <v>10000</v>
      </c>
    </row>
    <row r="142" spans="1:6" x14ac:dyDescent="0.35">
      <c r="A142" s="31" t="s">
        <v>6</v>
      </c>
      <c r="B142" s="31" t="s">
        <v>184</v>
      </c>
      <c r="C142" s="18"/>
      <c r="D142" s="29">
        <v>21000</v>
      </c>
      <c r="E142" s="18"/>
      <c r="F142" s="40">
        <f t="shared" si="8"/>
        <v>21000</v>
      </c>
    </row>
    <row r="143" spans="1:6" x14ac:dyDescent="0.35">
      <c r="A143" s="31" t="s">
        <v>3</v>
      </c>
      <c r="B143" s="31" t="s">
        <v>185</v>
      </c>
      <c r="C143" s="18"/>
      <c r="D143" s="29">
        <v>12500</v>
      </c>
      <c r="E143" s="18"/>
      <c r="F143" s="40">
        <f t="shared" si="8"/>
        <v>12500</v>
      </c>
    </row>
    <row r="144" spans="1:6" x14ac:dyDescent="0.35">
      <c r="A144" s="31" t="s">
        <v>12</v>
      </c>
      <c r="B144" s="31" t="s">
        <v>186</v>
      </c>
      <c r="C144" s="18"/>
      <c r="D144" s="29">
        <v>24356</v>
      </c>
      <c r="E144" s="18"/>
      <c r="F144" s="40">
        <f t="shared" si="8"/>
        <v>24356</v>
      </c>
    </row>
    <row r="145" spans="1:6" x14ac:dyDescent="0.35">
      <c r="A145" s="31" t="s">
        <v>6</v>
      </c>
      <c r="B145" s="31" t="s">
        <v>187</v>
      </c>
      <c r="C145" s="18"/>
      <c r="D145" s="29">
        <v>24500</v>
      </c>
      <c r="E145" s="18"/>
      <c r="F145" s="40">
        <f t="shared" si="8"/>
        <v>24500</v>
      </c>
    </row>
    <row r="146" spans="1:6" x14ac:dyDescent="0.35">
      <c r="A146" s="31" t="s">
        <v>27</v>
      </c>
      <c r="B146" s="31" t="s">
        <v>188</v>
      </c>
      <c r="C146" s="18"/>
      <c r="D146" s="29">
        <v>25000</v>
      </c>
      <c r="E146" s="18"/>
      <c r="F146" s="40">
        <f t="shared" si="8"/>
        <v>25000</v>
      </c>
    </row>
    <row r="147" spans="1:6" x14ac:dyDescent="0.35">
      <c r="A147" s="31" t="s">
        <v>5</v>
      </c>
      <c r="B147" s="31" t="s">
        <v>189</v>
      </c>
      <c r="C147" s="18"/>
      <c r="D147" s="29">
        <v>25000</v>
      </c>
      <c r="E147" s="18"/>
      <c r="F147" s="40">
        <f t="shared" si="8"/>
        <v>25000</v>
      </c>
    </row>
    <row r="148" spans="1:6" x14ac:dyDescent="0.35">
      <c r="A148" s="31" t="s">
        <v>10</v>
      </c>
      <c r="B148" s="31" t="s">
        <v>190</v>
      </c>
      <c r="C148" s="18"/>
      <c r="D148" s="29">
        <v>10000</v>
      </c>
      <c r="E148" s="18"/>
      <c r="F148" s="40">
        <f t="shared" si="8"/>
        <v>10000</v>
      </c>
    </row>
    <row r="149" spans="1:6" x14ac:dyDescent="0.35">
      <c r="A149" s="31" t="s">
        <v>4</v>
      </c>
      <c r="B149" s="31" t="s">
        <v>191</v>
      </c>
      <c r="C149" s="18"/>
      <c r="D149" s="29">
        <v>25000</v>
      </c>
      <c r="E149" s="18"/>
      <c r="F149" s="40">
        <f t="shared" si="8"/>
        <v>25000</v>
      </c>
    </row>
    <row r="150" spans="1:6" x14ac:dyDescent="0.35">
      <c r="A150" s="31" t="s">
        <v>5</v>
      </c>
      <c r="B150" s="31" t="s">
        <v>192</v>
      </c>
      <c r="C150" s="18"/>
      <c r="D150" s="29">
        <v>10294</v>
      </c>
      <c r="E150" s="18"/>
      <c r="F150" s="40">
        <f t="shared" si="8"/>
        <v>10294</v>
      </c>
    </row>
    <row r="151" spans="1:6" x14ac:dyDescent="0.35">
      <c r="A151" s="31" t="s">
        <v>16</v>
      </c>
      <c r="B151" s="31" t="s">
        <v>193</v>
      </c>
      <c r="C151" s="24"/>
      <c r="D151" s="29">
        <v>25000</v>
      </c>
      <c r="E151" s="18"/>
      <c r="F151" s="40">
        <f t="shared" si="8"/>
        <v>25000</v>
      </c>
    </row>
    <row r="152" spans="1:6" x14ac:dyDescent="0.35">
      <c r="A152" s="31" t="s">
        <v>18</v>
      </c>
      <c r="B152" s="31" t="s">
        <v>194</v>
      </c>
      <c r="C152" s="24"/>
      <c r="D152" s="29">
        <v>23000</v>
      </c>
      <c r="E152" s="18"/>
      <c r="F152" s="40">
        <f t="shared" si="8"/>
        <v>23000</v>
      </c>
    </row>
    <row r="153" spans="1:6" x14ac:dyDescent="0.35">
      <c r="A153" s="31" t="s">
        <v>75</v>
      </c>
      <c r="B153" s="31" t="s">
        <v>195</v>
      </c>
      <c r="C153" s="24"/>
      <c r="D153" s="29">
        <v>25000</v>
      </c>
      <c r="E153" s="18"/>
      <c r="F153" s="40">
        <f t="shared" si="8"/>
        <v>25000</v>
      </c>
    </row>
    <row r="154" spans="1:6" x14ac:dyDescent="0.35">
      <c r="A154" s="31" t="s">
        <v>18</v>
      </c>
      <c r="B154" s="31" t="s">
        <v>196</v>
      </c>
      <c r="C154" s="24"/>
      <c r="D154" s="29">
        <v>5000</v>
      </c>
      <c r="E154" s="18"/>
      <c r="F154" s="40">
        <f t="shared" si="8"/>
        <v>5000</v>
      </c>
    </row>
    <row r="155" spans="1:6" x14ac:dyDescent="0.35">
      <c r="A155" s="31" t="s">
        <v>12</v>
      </c>
      <c r="B155" s="31" t="s">
        <v>197</v>
      </c>
      <c r="C155" s="18"/>
      <c r="D155" s="29">
        <v>19700</v>
      </c>
      <c r="E155" s="18"/>
      <c r="F155" s="40">
        <f t="shared" si="8"/>
        <v>19700</v>
      </c>
    </row>
    <row r="156" spans="1:6" x14ac:dyDescent="0.35">
      <c r="A156" s="31" t="s">
        <v>30</v>
      </c>
      <c r="B156" s="31" t="s">
        <v>198</v>
      </c>
      <c r="C156" s="28"/>
      <c r="D156" s="29">
        <v>10000</v>
      </c>
      <c r="E156" s="43"/>
      <c r="F156" s="40">
        <f t="shared" si="8"/>
        <v>10000</v>
      </c>
    </row>
    <row r="157" spans="1:6" x14ac:dyDescent="0.35">
      <c r="A157" s="31" t="s">
        <v>16</v>
      </c>
      <c r="B157" s="31" t="s">
        <v>199</v>
      </c>
      <c r="C157" s="46"/>
      <c r="D157" s="29">
        <v>25000</v>
      </c>
      <c r="E157" s="47"/>
      <c r="F157" s="40">
        <f t="shared" si="8"/>
        <v>25000</v>
      </c>
    </row>
    <row r="158" spans="1:6" x14ac:dyDescent="0.35">
      <c r="A158" s="31" t="s">
        <v>30</v>
      </c>
      <c r="B158" s="31" t="s">
        <v>200</v>
      </c>
      <c r="C158" s="46"/>
      <c r="D158" s="29">
        <v>24999</v>
      </c>
      <c r="E158" s="47"/>
      <c r="F158" s="40">
        <f t="shared" si="8"/>
        <v>24999</v>
      </c>
    </row>
    <row r="159" spans="1:6" x14ac:dyDescent="0.35">
      <c r="A159" s="31" t="s">
        <v>157</v>
      </c>
      <c r="B159" s="31" t="s">
        <v>201</v>
      </c>
      <c r="C159" s="46"/>
      <c r="D159" s="29">
        <v>25000</v>
      </c>
      <c r="E159" s="47"/>
      <c r="F159" s="40">
        <f t="shared" si="8"/>
        <v>25000</v>
      </c>
    </row>
    <row r="160" spans="1:6" x14ac:dyDescent="0.35">
      <c r="A160" s="31" t="s">
        <v>9</v>
      </c>
      <c r="B160" s="31" t="s">
        <v>202</v>
      </c>
      <c r="C160" s="46"/>
      <c r="D160" s="29">
        <v>25000</v>
      </c>
      <c r="E160" s="47"/>
      <c r="F160" s="40">
        <f t="shared" si="8"/>
        <v>25000</v>
      </c>
    </row>
    <row r="161" spans="1:6" x14ac:dyDescent="0.35">
      <c r="A161" s="31" t="s">
        <v>9</v>
      </c>
      <c r="B161" s="31" t="s">
        <v>203</v>
      </c>
      <c r="C161" s="46"/>
      <c r="D161" s="29">
        <v>25000</v>
      </c>
      <c r="E161" s="47"/>
      <c r="F161" s="40">
        <f t="shared" si="8"/>
        <v>25000</v>
      </c>
    </row>
    <row r="162" spans="1:6" x14ac:dyDescent="0.35">
      <c r="A162" s="31" t="s">
        <v>12</v>
      </c>
      <c r="B162" s="31" t="s">
        <v>204</v>
      </c>
      <c r="C162" s="46"/>
      <c r="D162" s="29">
        <v>20000</v>
      </c>
      <c r="E162" s="47"/>
      <c r="F162" s="40">
        <f t="shared" si="8"/>
        <v>20000</v>
      </c>
    </row>
    <row r="163" spans="1:6" x14ac:dyDescent="0.35">
      <c r="A163" s="31" t="s">
        <v>10</v>
      </c>
      <c r="B163" s="31" t="s">
        <v>205</v>
      </c>
      <c r="C163" s="46"/>
      <c r="D163" s="29">
        <v>23680</v>
      </c>
      <c r="E163" s="47"/>
      <c r="F163" s="40">
        <f t="shared" si="8"/>
        <v>23680</v>
      </c>
    </row>
    <row r="164" spans="1:6" x14ac:dyDescent="0.35">
      <c r="A164" s="31" t="s">
        <v>9</v>
      </c>
      <c r="B164" s="31" t="s">
        <v>206</v>
      </c>
      <c r="C164" s="46"/>
      <c r="D164" s="29">
        <v>19926</v>
      </c>
      <c r="E164" s="47"/>
      <c r="F164" s="40">
        <f t="shared" si="8"/>
        <v>19926</v>
      </c>
    </row>
    <row r="165" spans="1:6" x14ac:dyDescent="0.35">
      <c r="A165" s="31" t="s">
        <v>5</v>
      </c>
      <c r="B165" s="31" t="s">
        <v>207</v>
      </c>
      <c r="C165" s="46"/>
      <c r="D165" s="29">
        <v>7509</v>
      </c>
      <c r="E165" s="47"/>
      <c r="F165" s="40">
        <f t="shared" si="8"/>
        <v>7509</v>
      </c>
    </row>
    <row r="166" spans="1:6" x14ac:dyDescent="0.35">
      <c r="A166" s="31" t="s">
        <v>10</v>
      </c>
      <c r="B166" s="31" t="s">
        <v>208</v>
      </c>
      <c r="C166" s="46"/>
      <c r="D166" s="29">
        <v>25000</v>
      </c>
      <c r="E166" s="47"/>
      <c r="F166" s="40">
        <f t="shared" si="8"/>
        <v>25000</v>
      </c>
    </row>
    <row r="167" spans="1:6" x14ac:dyDescent="0.35">
      <c r="A167" s="31" t="s">
        <v>17</v>
      </c>
      <c r="B167" s="31" t="s">
        <v>209</v>
      </c>
      <c r="C167" s="46"/>
      <c r="D167" s="29">
        <v>18525</v>
      </c>
      <c r="E167" s="47"/>
      <c r="F167" s="40">
        <f t="shared" si="8"/>
        <v>18525</v>
      </c>
    </row>
    <row r="168" spans="1:6" x14ac:dyDescent="0.35">
      <c r="A168" s="31" t="s">
        <v>10</v>
      </c>
      <c r="B168" s="31" t="s">
        <v>210</v>
      </c>
      <c r="C168" s="46"/>
      <c r="D168" s="29">
        <v>25000</v>
      </c>
      <c r="E168" s="47"/>
      <c r="F168" s="40">
        <f t="shared" si="8"/>
        <v>25000</v>
      </c>
    </row>
    <row r="169" spans="1:6" x14ac:dyDescent="0.35">
      <c r="A169" s="45"/>
      <c r="B169" s="45"/>
      <c r="C169" s="46"/>
      <c r="D169" s="47"/>
      <c r="E169" s="47"/>
      <c r="F169" s="48"/>
    </row>
    <row r="170" spans="1:6" x14ac:dyDescent="0.35">
      <c r="A170" s="49"/>
      <c r="B170" s="46"/>
      <c r="C170" s="28">
        <f>SUM(C15:C128)</f>
        <v>5598</v>
      </c>
      <c r="D170" s="43">
        <f>SUM(D2:D168)</f>
        <v>11718854.130000001</v>
      </c>
      <c r="E170" s="43">
        <f>SUM(E2:E169)</f>
        <v>1582000</v>
      </c>
      <c r="F170" s="44">
        <f>SUM(F2:F169)</f>
        <v>13306452.130000001</v>
      </c>
    </row>
  </sheetData>
  <autoFilter ref="A1:F1" xr:uid="{7EA8DC89-CAFB-4051-8539-2A2A1437E255}">
    <sortState xmlns:xlrd2="http://schemas.microsoft.com/office/spreadsheetml/2017/richdata2" ref="A2:F114">
      <sortCondition ref="A1"/>
    </sortState>
  </autoFilter>
  <dataValidations count="1">
    <dataValidation allowBlank="1" showErrorMessage="1" promptTitle="Restricted Input" prompt="Input is restricted to Finance &amp; Governance Team for selected cells." sqref="G19 A1:F1 A19 A2 A4:A7 D16:E27 A10:E14 B73:B75 B2:E9 F2:F27 A74:A75 A72:B72 A76:B78 D28:F65536" xr:uid="{98ADA3D6-DAEC-4AF9-B046-A3AE29955373}"/>
  </dataValidations>
  <pageMargins left="0.7" right="0.7" top="0.75" bottom="0.75" header="0.3" footer="0.3"/>
  <pageSetup paperSize="8" scale="3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8C1C5-E64C-47B1-BD00-44E37CD0578F}">
  <dimension ref="A1:E46"/>
  <sheetViews>
    <sheetView topLeftCell="A19" workbookViewId="0">
      <selection activeCell="I19" sqref="I19"/>
    </sheetView>
  </sheetViews>
  <sheetFormatPr defaultRowHeight="15.5" x14ac:dyDescent="0.35"/>
  <cols>
    <col min="1" max="1" width="21.53515625" bestFit="1" customWidth="1"/>
    <col min="2" max="2" width="11.3046875" style="6" bestFit="1" customWidth="1"/>
    <col min="3" max="4" width="12.3046875" style="6" bestFit="1" customWidth="1"/>
    <col min="5" max="5" width="8.84375" style="6" customWidth="1"/>
  </cols>
  <sheetData>
    <row r="1" spans="1:5" x14ac:dyDescent="0.35">
      <c r="A1" s="3" t="s">
        <v>37</v>
      </c>
      <c r="B1" s="5" t="s">
        <v>33</v>
      </c>
      <c r="C1" s="5" t="s">
        <v>34</v>
      </c>
      <c r="D1" s="5" t="s">
        <v>35</v>
      </c>
      <c r="E1" s="5" t="s">
        <v>36</v>
      </c>
    </row>
    <row r="2" spans="1:5" x14ac:dyDescent="0.35">
      <c r="A2" s="3"/>
      <c r="B2" s="5"/>
      <c r="C2" s="5"/>
      <c r="D2" s="5"/>
      <c r="E2" s="5"/>
    </row>
    <row r="3" spans="1:5" x14ac:dyDescent="0.35">
      <c r="A3" s="4" t="s">
        <v>19</v>
      </c>
      <c r="B3" s="2"/>
      <c r="C3" s="2"/>
      <c r="D3" s="2"/>
      <c r="E3" s="5"/>
    </row>
    <row r="4" spans="1:5" x14ac:dyDescent="0.35">
      <c r="A4" s="3" t="s">
        <v>20</v>
      </c>
      <c r="B4" s="2">
        <v>0</v>
      </c>
      <c r="C4" s="2">
        <v>488100</v>
      </c>
      <c r="D4" s="2">
        <v>694836</v>
      </c>
      <c r="E4" s="5">
        <v>3</v>
      </c>
    </row>
    <row r="5" spans="1:5" x14ac:dyDescent="0.35">
      <c r="A5" s="3" t="s">
        <v>16</v>
      </c>
      <c r="B5" s="2">
        <v>0</v>
      </c>
      <c r="C5" s="2">
        <v>130524</v>
      </c>
      <c r="D5" s="2">
        <v>130524</v>
      </c>
      <c r="E5" s="5">
        <v>1</v>
      </c>
    </row>
    <row r="6" spans="1:5" x14ac:dyDescent="0.35">
      <c r="A6" s="3" t="s">
        <v>9</v>
      </c>
      <c r="B6" s="2">
        <v>52800</v>
      </c>
      <c r="C6" s="2">
        <v>0</v>
      </c>
      <c r="D6" s="2">
        <v>868314</v>
      </c>
      <c r="E6" s="5">
        <v>3</v>
      </c>
    </row>
    <row r="7" spans="1:5" x14ac:dyDescent="0.35">
      <c r="A7" s="3" t="s">
        <v>5</v>
      </c>
      <c r="B7" s="2">
        <v>0</v>
      </c>
      <c r="C7" s="2">
        <v>0</v>
      </c>
      <c r="D7" s="2">
        <v>711374</v>
      </c>
      <c r="E7" s="5">
        <v>2</v>
      </c>
    </row>
    <row r="8" spans="1:5" x14ac:dyDescent="0.35">
      <c r="A8" s="3"/>
      <c r="B8" s="2"/>
      <c r="C8" s="2"/>
      <c r="D8" s="2"/>
      <c r="E8" s="5"/>
    </row>
    <row r="9" spans="1:5" x14ac:dyDescent="0.35">
      <c r="A9" s="3" t="s">
        <v>31</v>
      </c>
      <c r="B9" s="2">
        <f>SUM(B4:B8)</f>
        <v>52800</v>
      </c>
      <c r="C9" s="2">
        <f>SUM(C4:C8)</f>
        <v>618624</v>
      </c>
      <c r="D9" s="2">
        <f>SUM(B9:C9)</f>
        <v>671424</v>
      </c>
      <c r="E9" s="5">
        <f>SUM(E4:E7)</f>
        <v>9</v>
      </c>
    </row>
    <row r="10" spans="1:5" x14ac:dyDescent="0.35">
      <c r="A10" s="3"/>
      <c r="B10" s="2"/>
      <c r="C10" s="2"/>
      <c r="D10" s="2"/>
      <c r="E10" s="5"/>
    </row>
    <row r="11" spans="1:5" x14ac:dyDescent="0.35">
      <c r="A11" s="4" t="s">
        <v>21</v>
      </c>
      <c r="B11" s="2"/>
      <c r="C11" s="2"/>
      <c r="D11" s="2"/>
      <c r="E11" s="5"/>
    </row>
    <row r="12" spans="1:5" x14ac:dyDescent="0.35">
      <c r="A12" s="3" t="s">
        <v>14</v>
      </c>
      <c r="B12" s="2">
        <v>9664</v>
      </c>
      <c r="C12" s="2">
        <v>249336</v>
      </c>
      <c r="D12" s="2">
        <v>259000</v>
      </c>
      <c r="E12" s="5">
        <v>1</v>
      </c>
    </row>
    <row r="13" spans="1:5" x14ac:dyDescent="0.35">
      <c r="A13" s="3" t="s">
        <v>17</v>
      </c>
      <c r="B13" s="2">
        <v>0</v>
      </c>
      <c r="C13" s="2">
        <v>172083</v>
      </c>
      <c r="D13" s="2">
        <v>172083</v>
      </c>
      <c r="E13" s="5">
        <v>1</v>
      </c>
    </row>
    <row r="14" spans="1:5" x14ac:dyDescent="0.35">
      <c r="A14" s="3" t="s">
        <v>22</v>
      </c>
      <c r="B14" s="2">
        <v>0</v>
      </c>
      <c r="C14" s="2" t="e">
        <v>#REF!</v>
      </c>
      <c r="D14" s="2" t="e">
        <v>#REF!</v>
      </c>
      <c r="E14" s="5">
        <v>1</v>
      </c>
    </row>
    <row r="15" spans="1:5" x14ac:dyDescent="0.35">
      <c r="A15" s="3" t="s">
        <v>18</v>
      </c>
      <c r="B15" s="2">
        <v>0</v>
      </c>
      <c r="C15" s="2">
        <v>0</v>
      </c>
      <c r="D15" s="2">
        <v>1049000</v>
      </c>
      <c r="E15" s="5">
        <v>2</v>
      </c>
    </row>
    <row r="16" spans="1:5" x14ac:dyDescent="0.35">
      <c r="A16" s="3" t="s">
        <v>3</v>
      </c>
      <c r="B16" s="2">
        <v>0</v>
      </c>
      <c r="C16" s="2">
        <v>978144</v>
      </c>
      <c r="D16" s="2">
        <v>4187231</v>
      </c>
      <c r="E16" s="5">
        <v>3</v>
      </c>
    </row>
    <row r="17" spans="1:5" x14ac:dyDescent="0.35">
      <c r="A17" s="3" t="s">
        <v>23</v>
      </c>
      <c r="B17" s="2">
        <v>0</v>
      </c>
      <c r="C17" s="2">
        <v>0</v>
      </c>
      <c r="D17" s="2">
        <v>0</v>
      </c>
      <c r="E17" s="5">
        <v>0</v>
      </c>
    </row>
    <row r="18" spans="1:5" x14ac:dyDescent="0.35">
      <c r="A18" s="3"/>
      <c r="B18" s="2"/>
      <c r="C18" s="2"/>
      <c r="D18" s="2"/>
      <c r="E18" s="5"/>
    </row>
    <row r="19" spans="1:5" x14ac:dyDescent="0.35">
      <c r="A19" s="3" t="s">
        <v>31</v>
      </c>
      <c r="B19" s="2">
        <f>SUM(B12:B18)</f>
        <v>9664</v>
      </c>
      <c r="C19" s="2" t="e">
        <f>SUM(C12:C18)</f>
        <v>#REF!</v>
      </c>
      <c r="D19" s="2" t="e">
        <f>SUM(B19:C19)</f>
        <v>#REF!</v>
      </c>
      <c r="E19" s="5">
        <f>SUM(E12:E17)</f>
        <v>8</v>
      </c>
    </row>
    <row r="20" spans="1:5" x14ac:dyDescent="0.35">
      <c r="A20" s="3"/>
      <c r="B20" s="2"/>
      <c r="C20" s="2"/>
      <c r="D20" s="2"/>
      <c r="E20" s="5"/>
    </row>
    <row r="21" spans="1:5" x14ac:dyDescent="0.35">
      <c r="A21" s="4" t="s">
        <v>24</v>
      </c>
      <c r="B21" s="2"/>
      <c r="C21" s="2"/>
      <c r="D21" s="2"/>
      <c r="E21" s="5"/>
    </row>
    <row r="22" spans="1:5" x14ac:dyDescent="0.35">
      <c r="A22" s="3" t="s">
        <v>2</v>
      </c>
      <c r="B22" s="2">
        <v>0</v>
      </c>
      <c r="C22" s="2">
        <v>0</v>
      </c>
      <c r="D22" s="2">
        <v>16000</v>
      </c>
      <c r="E22" s="5">
        <v>1</v>
      </c>
    </row>
    <row r="23" spans="1:5" x14ac:dyDescent="0.35">
      <c r="A23" s="3" t="s">
        <v>8</v>
      </c>
      <c r="B23" s="2">
        <v>0</v>
      </c>
      <c r="C23" s="2">
        <v>0</v>
      </c>
      <c r="D23" s="2">
        <v>325000</v>
      </c>
      <c r="E23" s="5">
        <v>1</v>
      </c>
    </row>
    <row r="24" spans="1:5" x14ac:dyDescent="0.35">
      <c r="A24" s="3" t="s">
        <v>4</v>
      </c>
      <c r="B24" s="2">
        <v>0</v>
      </c>
      <c r="C24" s="2">
        <v>499728</v>
      </c>
      <c r="D24" s="2">
        <v>4671254</v>
      </c>
      <c r="E24" s="5">
        <v>4</v>
      </c>
    </row>
    <row r="25" spans="1:5" x14ac:dyDescent="0.35">
      <c r="A25" s="3"/>
      <c r="B25" s="2"/>
      <c r="C25" s="2"/>
      <c r="D25" s="2"/>
      <c r="E25" s="5"/>
    </row>
    <row r="26" spans="1:5" x14ac:dyDescent="0.35">
      <c r="A26" s="3" t="s">
        <v>31</v>
      </c>
      <c r="B26" s="2">
        <f>SUM(B22:B25)</f>
        <v>0</v>
      </c>
      <c r="C26" s="2">
        <f>SUM(C22:C25)</f>
        <v>499728</v>
      </c>
      <c r="D26" s="2">
        <f>SUM(B26:C26)</f>
        <v>499728</v>
      </c>
      <c r="E26" s="5">
        <f>SUM(E22:E24)</f>
        <v>6</v>
      </c>
    </row>
    <row r="27" spans="1:5" x14ac:dyDescent="0.35">
      <c r="A27" s="3"/>
      <c r="B27" s="2"/>
      <c r="C27" s="2"/>
      <c r="D27" s="2"/>
      <c r="E27" s="5"/>
    </row>
    <row r="28" spans="1:5" x14ac:dyDescent="0.35">
      <c r="A28" s="4" t="s">
        <v>25</v>
      </c>
      <c r="B28" s="2"/>
      <c r="C28" s="2"/>
      <c r="D28" s="2"/>
      <c r="E28" s="5"/>
    </row>
    <row r="29" spans="1:5" x14ac:dyDescent="0.35">
      <c r="A29" s="3" t="s">
        <v>26</v>
      </c>
      <c r="B29" s="2">
        <v>0</v>
      </c>
      <c r="C29" s="2">
        <v>499969</v>
      </c>
      <c r="D29" s="2">
        <v>499969</v>
      </c>
      <c r="E29" s="5">
        <v>1</v>
      </c>
    </row>
    <row r="30" spans="1:5" x14ac:dyDescent="0.35">
      <c r="A30" s="3" t="s">
        <v>12</v>
      </c>
      <c r="B30" s="2">
        <v>0</v>
      </c>
      <c r="C30" s="2">
        <v>1158485</v>
      </c>
      <c r="D30" s="2">
        <v>2992738</v>
      </c>
      <c r="E30" s="5">
        <v>4</v>
      </c>
    </row>
    <row r="31" spans="1:5" x14ac:dyDescent="0.35">
      <c r="A31" s="3" t="s">
        <v>6</v>
      </c>
      <c r="B31" s="2">
        <v>0</v>
      </c>
      <c r="C31" s="2">
        <v>0</v>
      </c>
      <c r="D31" s="2">
        <v>358904</v>
      </c>
      <c r="E31" s="5">
        <v>2</v>
      </c>
    </row>
    <row r="32" spans="1:5" x14ac:dyDescent="0.35">
      <c r="A32" s="3" t="s">
        <v>15</v>
      </c>
      <c r="B32" s="2">
        <v>0</v>
      </c>
      <c r="C32" s="2">
        <v>377276</v>
      </c>
      <c r="D32" s="2">
        <v>377276</v>
      </c>
      <c r="E32" s="5">
        <v>1</v>
      </c>
    </row>
    <row r="33" spans="1:5" x14ac:dyDescent="0.35">
      <c r="A33" s="3" t="s">
        <v>7</v>
      </c>
      <c r="B33" s="2" t="e">
        <v>#REF!</v>
      </c>
      <c r="C33" s="2">
        <v>340000</v>
      </c>
      <c r="D33" s="2">
        <v>3445463</v>
      </c>
      <c r="E33" s="5">
        <v>3</v>
      </c>
    </row>
    <row r="34" spans="1:5" x14ac:dyDescent="0.35">
      <c r="A34" s="3" t="s">
        <v>27</v>
      </c>
      <c r="B34" s="2">
        <v>0</v>
      </c>
      <c r="C34" s="2">
        <v>0</v>
      </c>
      <c r="D34" s="2">
        <v>639528</v>
      </c>
      <c r="E34" s="5">
        <v>2</v>
      </c>
    </row>
    <row r="35" spans="1:5" x14ac:dyDescent="0.35">
      <c r="A35" s="3"/>
      <c r="B35" s="2"/>
      <c r="C35" s="2"/>
      <c r="D35" s="2"/>
      <c r="E35" s="5"/>
    </row>
    <row r="36" spans="1:5" x14ac:dyDescent="0.35">
      <c r="A36" s="3" t="s">
        <v>31</v>
      </c>
      <c r="B36" s="2" t="e">
        <f>SUM(B29:B35)</f>
        <v>#REF!</v>
      </c>
      <c r="C36" s="2">
        <f>SUM(C29:C35)</f>
        <v>2375730</v>
      </c>
      <c r="D36" s="2" t="e">
        <f>SUM(B36:C36)</f>
        <v>#REF!</v>
      </c>
      <c r="E36" s="5">
        <f>SUM(E29:E34)</f>
        <v>13</v>
      </c>
    </row>
    <row r="37" spans="1:5" x14ac:dyDescent="0.35">
      <c r="A37" s="3"/>
      <c r="B37" s="2"/>
      <c r="C37" s="2"/>
      <c r="D37" s="2"/>
      <c r="E37" s="5"/>
    </row>
    <row r="38" spans="1:5" x14ac:dyDescent="0.35">
      <c r="A38" s="4" t="s">
        <v>28</v>
      </c>
      <c r="B38" s="2"/>
      <c r="C38" s="2"/>
      <c r="D38" s="2"/>
      <c r="E38" s="5"/>
    </row>
    <row r="39" spans="1:5" x14ac:dyDescent="0.35">
      <c r="A39" s="3" t="s">
        <v>29</v>
      </c>
      <c r="B39" s="2">
        <v>0</v>
      </c>
      <c r="C39" s="2">
        <v>823851</v>
      </c>
      <c r="D39" s="2">
        <v>844242</v>
      </c>
      <c r="E39" s="5">
        <v>3</v>
      </c>
    </row>
    <row r="40" spans="1:5" x14ac:dyDescent="0.35">
      <c r="A40" s="3" t="s">
        <v>10</v>
      </c>
      <c r="B40" s="2">
        <v>0</v>
      </c>
      <c r="C40" s="2">
        <v>227942</v>
      </c>
      <c r="D40" s="2">
        <v>1344242</v>
      </c>
      <c r="E40" s="5">
        <v>5</v>
      </c>
    </row>
    <row r="41" spans="1:5" x14ac:dyDescent="0.35">
      <c r="A41" s="3" t="s">
        <v>30</v>
      </c>
      <c r="B41" s="2">
        <v>0</v>
      </c>
      <c r="C41" s="2">
        <v>0</v>
      </c>
      <c r="D41" s="2">
        <v>0</v>
      </c>
      <c r="E41" s="5">
        <v>0</v>
      </c>
    </row>
    <row r="42" spans="1:5" x14ac:dyDescent="0.35">
      <c r="A42" s="3"/>
      <c r="B42" s="2"/>
      <c r="C42" s="2"/>
      <c r="D42" s="2"/>
      <c r="E42" s="5"/>
    </row>
    <row r="43" spans="1:5" x14ac:dyDescent="0.35">
      <c r="A43" s="3" t="s">
        <v>31</v>
      </c>
      <c r="B43" s="2">
        <f>SUM(B39:B42)</f>
        <v>0</v>
      </c>
      <c r="C43" s="2">
        <f>SUM(C39:C42)</f>
        <v>1051793</v>
      </c>
      <c r="D43" s="2">
        <f>SUM(B43:C43)</f>
        <v>1051793</v>
      </c>
      <c r="E43" s="5">
        <f>SUM(E39:E41)</f>
        <v>8</v>
      </c>
    </row>
    <row r="44" spans="1:5" x14ac:dyDescent="0.35">
      <c r="A44" s="3"/>
      <c r="B44" s="2"/>
      <c r="C44" s="2"/>
      <c r="D44" s="2"/>
      <c r="E44" s="5"/>
    </row>
    <row r="45" spans="1:5" x14ac:dyDescent="0.35">
      <c r="A45" s="3" t="s">
        <v>32</v>
      </c>
      <c r="B45" s="2" t="e">
        <f>SUM(B9+B19+B26+B36+B43)</f>
        <v>#REF!</v>
      </c>
      <c r="C45" s="2" t="e">
        <f>SUM(C9+C19+C26+C36+C43)</f>
        <v>#REF!</v>
      </c>
      <c r="D45" s="2" t="e">
        <f>SUM(D9+D19+D26+D36+D43)</f>
        <v>#REF!</v>
      </c>
      <c r="E45" s="7">
        <f>SUM(E9+E19+E26+E36+E43)</f>
        <v>44</v>
      </c>
    </row>
    <row r="46" spans="1:5" x14ac:dyDescent="0.35">
      <c r="A46" s="3"/>
      <c r="B46" s="2"/>
      <c r="C46" s="2"/>
      <c r="D46" s="2"/>
      <c r="E46" s="5"/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FF3C5B18883D4E21973B57C2EEED7FD1" version="1.0.0">
  <systemFields>
    <field name="Objective-Id">
      <value order="0">A25132178</value>
    </field>
    <field name="Objective-Title">
      <value order="0">All CFP Projects Feb 2019</value>
    </field>
    <field name="Objective-Description">
      <value order="0"/>
    </field>
    <field name="Objective-CreationStamp">
      <value order="0">2019-02-05T13:31:22Z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2019-02-07T15:17:45Z</value>
    </field>
    <field name="Objective-Owner">
      <value order="0">Clarridge, Lisa (EPS - Communities)</value>
    </field>
    <field name="Objective-Path">
      <value order="0">Objective Global Folder:Business File Plan:Education &amp; Public Services (EPS):Education &amp; Public Services (EPS) - Communities &amp; Tackling Poverty - Communities Division:1 - Save:CTP - COMD - Communities First:Community Grants Unit:Community Facilities Programme 2017-2021:Applications:Management Spreadsheets - Community Facilities Programme - 2017 - 2021 - Case Managment</value>
    </field>
    <field name="Objective-Parent">
      <value order="0">Management Spreadsheets - Community Facilities Programme - 2017 - 2021 - Case Managment</value>
    </field>
    <field name="Objective-State">
      <value order="0">Being Edited</value>
    </field>
    <field name="Objective-VersionId">
      <value order="0">vA50002147</value>
    </field>
    <field name="Objective-Version">
      <value order="0">1.1</value>
    </field>
    <field name="Objective-VersionNumber">
      <value order="0">3</value>
    </field>
    <field name="Objective-VersionComment">
      <value order="0"/>
    </field>
    <field name="Objective-FileNumber">
      <value order="0">qA1308258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Language">
        <value order="0">English (eng)</value>
      </field>
      <field name="Objective-Date Acquired">
        <value order="0">2019-02-05T23:59:59Z</value>
      </field>
      <field name="Objective-What to Keep">
        <value order="0">No</value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Community Facilities Programme</vt:lpstr>
      <vt:lpstr>Regional</vt:lpstr>
    </vt:vector>
  </TitlesOfParts>
  <Company>Welsh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Clarridge, Lisa (LGC - Communities)</dc:creator>
  <cp:lastModifiedBy>Perkins, Karl (LCC - LCC Operations Division)</cp:lastModifiedBy>
  <cp:lastPrinted>2016-08-25T10:22:24Z</cp:lastPrinted>
  <dcterms:created xsi:type="dcterms:W3CDTF">2015-12-17T15:08:11Z</dcterms:created>
  <dcterms:modified xsi:type="dcterms:W3CDTF">2026-11-02T08:03:30Z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A61101813</vt:lpwstr>
  </property>
  <property fmtid="{D5CDD505-2E9C-101B-9397-08002B2CF9AE}" pid="4" name="Objective-Title">
    <vt:lpwstr>Community-facilities-programme-grants-awarded-2026 - English Version - January 2026-2027</vt:lpwstr>
  </property>
  <property fmtid="{D5CDD505-2E9C-101B-9397-08002B2CF9AE}" pid="5" name="Objective-Description">
    <vt:lpwstr/>
  </property>
  <property fmtid="{D5CDD505-2E9C-101B-9397-08002B2CF9AE}" pid="6" name="Objective-CreationStamp">
    <vt:filetime>2026-01-08T07:57:45Z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2026-10-29T14:23:16Z</vt:filetime>
  </property>
  <property fmtid="{D5CDD505-2E9C-101B-9397-08002B2CF9AE}" pid="10" name="Objective-ModificationStamp">
    <vt:filetime>2026-10-30T14:58:35Z</vt:filetime>
  </property>
  <property fmtid="{D5CDD505-2E9C-101B-9397-08002B2CF9AE}" pid="11" name="Objective-Owner">
    <vt:lpwstr>Hughes, Lois (LCC - Cohesive Communities Division)</vt:lpwstr>
  </property>
  <property fmtid="{D5CDD505-2E9C-101B-9397-08002B2CF9AE}" pid="12" name="Objective-Path">
    <vt:lpwstr>Objective Global Folder:#Business File Plan:WG Organisational Groups:Learning, Communities and Culture Group (LCCG):Communities &amp; Social Justice:Learning, Communities and Culture Group (LCCG) - Communities &amp; Social Justice - Cohesive Communities Division:1 - Save:CTP - Cohesive Communities Division - Third Sector Policy and Support:Third Sector Policy and Support:Support Workstream:Community Facilities Programme 2022 - 2026:Administration:Community Facilities Programme - Finance - 2021 - 2026:</vt:lpwstr>
  </property>
  <property fmtid="{D5CDD505-2E9C-101B-9397-08002B2CF9AE}" pid="13" name="Objective-Parent">
    <vt:lpwstr>Community Facilities Programme - Finance - 2021 - 2026</vt:lpwstr>
  </property>
  <property fmtid="{D5CDD505-2E9C-101B-9397-08002B2CF9AE}" pid="14" name="Objective-State">
    <vt:lpwstr>Published</vt:lpwstr>
  </property>
  <property fmtid="{D5CDD505-2E9C-101B-9397-08002B2CF9AE}" pid="15" name="Objective-VersionId">
    <vt:lpwstr>vA50002147</vt:lpwstr>
  </property>
  <property fmtid="{D5CDD505-2E9C-101B-9397-08002B2CF9AE}" pid="16" name="Objective-Version">
    <vt:lpwstr>10.0</vt:lpwstr>
  </property>
  <property fmtid="{D5CDD505-2E9C-101B-9397-08002B2CF9AE}" pid="17" name="Objective-VersionNumber">
    <vt:r8>11</vt:r8>
  </property>
  <property fmtid="{D5CDD505-2E9C-101B-9397-08002B2CF9AE}" pid="18" name="Objective-VersionComment">
    <vt:lpwstr/>
  </property>
  <property fmtid="{D5CDD505-2E9C-101B-9397-08002B2CF9AE}" pid="19" name="Objective-FileNumber">
    <vt:lpwstr>qA1478023</vt:lpwstr>
  </property>
  <property fmtid="{D5CDD505-2E9C-101B-9397-08002B2CF9AE}" pid="20" name="Objective-Classification">
    <vt:lpwstr>[Inherited - Official]</vt:lpwstr>
  </property>
  <property fmtid="{D5CDD505-2E9C-101B-9397-08002B2CF9AE}" pid="21" name="Objective-Caveats">
    <vt:lpwstr/>
  </property>
  <property fmtid="{D5CDD505-2E9C-101B-9397-08002B2CF9AE}" pid="22" name="Objective-Language">
    <vt:lpwstr/>
  </property>
  <property fmtid="{D5CDD505-2E9C-101B-9397-08002B2CF9AE}" pid="23" name="Objective-Date Acquired">
    <vt:filetime>2026-01-08T00:00:00Z</vt:filetime>
  </property>
  <property fmtid="{D5CDD505-2E9C-101B-9397-08002B2CF9AE}" pid="24" name="Objective-What to Keep">
    <vt:lpwstr/>
  </property>
  <property fmtid="{D5CDD505-2E9C-101B-9397-08002B2CF9AE}" pid="25" name="Objective-Official Translation">
    <vt:lpwstr/>
  </property>
  <property fmtid="{D5CDD505-2E9C-101B-9397-08002B2CF9AE}" pid="26" name="Objective-Connect Creator">
    <vt:lpwstr/>
  </property>
  <property fmtid="{D5CDD505-2E9C-101B-9397-08002B2CF9AE}" pid="27" name="Objective-Comment">
    <vt:lpwstr/>
  </property>
  <property fmtid="{D5CDD505-2E9C-101B-9397-08002B2CF9AE}" pid="28" name="Objective-Language [system]">
    <vt:lpwstr>English (eng)</vt:lpwstr>
  </property>
  <property fmtid="{D5CDD505-2E9C-101B-9397-08002B2CF9AE}" pid="29" name="Objective-Date Acquired [system]">
    <vt:filetime>2019-02-05T00:00:00Z</vt:filetime>
  </property>
  <property fmtid="{D5CDD505-2E9C-101B-9397-08002B2CF9AE}" pid="30" name="Objective-What to Keep [system]">
    <vt:lpwstr>No</vt:lpwstr>
  </property>
  <property fmtid="{D5CDD505-2E9C-101B-9397-08002B2CF9AE}" pid="31" name="Objective-Official Translation [system]">
    <vt:lpwstr/>
  </property>
  <property fmtid="{D5CDD505-2E9C-101B-9397-08002B2CF9AE}" pid="32" name="Objective-Connect Creator [system]">
    <vt:lpwstr/>
  </property>
</Properties>
</file>