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hidePivotFieldList="1" defaultThemeVersion="202300"/>
  <xr:revisionPtr revIDLastSave="0" documentId="13_ncr:1_{937754D3-78CC-40DF-9B50-B2E7368DAA01}" xr6:coauthVersionLast="47" xr6:coauthVersionMax="47" xr10:uidLastSave="{00000000-0000-0000-0000-000000000000}"/>
  <bookViews>
    <workbookView xWindow="28680" yWindow="-120" windowWidth="29040" windowHeight="15720" xr2:uid="{942BE371-3BBE-4EC1-A1CC-84EDEC26B71E}"/>
  </bookViews>
  <sheets>
    <sheet name="CoverSheet" sheetId="13" r:id="rId1"/>
    <sheet name="Notes" sheetId="17" r:id="rId2"/>
    <sheet name="VW Industry Classification" sheetId="19" r:id="rId3"/>
    <sheet name="SIC Codes" sheetId="18" r:id="rId4"/>
    <sheet name="Table 1" sheetId="1" r:id="rId5"/>
    <sheet name="Table 2" sheetId="2" r:id="rId6"/>
    <sheet name="Table 3" sheetId="3" r:id="rId7"/>
    <sheet name="Table 4" sheetId="5" r:id="rId8"/>
    <sheet name="Table 5" sheetId="4" r:id="rId9"/>
    <sheet name="Table 6" sheetId="6" r:id="rId10"/>
    <sheet name="Table 7" sheetId="7" r:id="rId11"/>
    <sheet name="Table 8" sheetId="8" r:id="rId12"/>
    <sheet name="Table 9" sheetId="10" r:id="rId13"/>
    <sheet name="Table 10" sheetId="11" r:id="rId14"/>
    <sheet name="Table 11 " sheetId="12" r:id="rId1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7" l="1"/>
  <c r="G5" i="7"/>
  <c r="G6" i="7"/>
  <c r="G7" i="7"/>
  <c r="C5" i="7"/>
  <c r="D5" i="7"/>
  <c r="E5" i="7"/>
  <c r="F5" i="7"/>
  <c r="C6" i="7"/>
  <c r="D6" i="7"/>
  <c r="E6" i="7"/>
  <c r="F6" i="7"/>
  <c r="C7" i="7"/>
  <c r="D7" i="7"/>
  <c r="E7" i="7"/>
  <c r="F7" i="7"/>
  <c r="F8" i="7"/>
  <c r="D4" i="7"/>
  <c r="E4" i="7"/>
  <c r="F4" i="7"/>
  <c r="C4" i="7"/>
  <c r="C12" i="6"/>
  <c r="D12" i="6"/>
  <c r="E12" i="6"/>
  <c r="F12" i="6"/>
  <c r="B12" i="6"/>
  <c r="C10" i="6"/>
  <c r="D10" i="6"/>
  <c r="E10" i="6"/>
  <c r="F10" i="6"/>
  <c r="B10" i="6"/>
  <c r="C8" i="6"/>
  <c r="D8" i="6"/>
  <c r="E8" i="6"/>
  <c r="F8" i="6"/>
  <c r="B8" i="6"/>
  <c r="C6" i="6"/>
  <c r="D6" i="6"/>
  <c r="E6" i="6"/>
  <c r="F6" i="6"/>
  <c r="B6" i="6"/>
  <c r="E6" i="2"/>
  <c r="C6" i="2"/>
  <c r="E5" i="2"/>
  <c r="C5" i="2"/>
  <c r="E4" i="2"/>
  <c r="C4" i="2"/>
  <c r="E12" i="1"/>
  <c r="D12" i="1"/>
  <c r="C12" i="1"/>
  <c r="E10" i="1"/>
  <c r="D10" i="1"/>
  <c r="C10" i="1"/>
  <c r="B10" i="1"/>
  <c r="E8" i="1"/>
  <c r="D8" i="1"/>
  <c r="C8" i="1"/>
  <c r="B8" i="1"/>
  <c r="E6" i="1"/>
  <c r="D6" i="1"/>
  <c r="C6" i="1"/>
  <c r="B6" i="1"/>
  <c r="G8" i="7" l="1"/>
</calcChain>
</file>

<file path=xl/sharedStrings.xml><?xml version="1.0" encoding="utf-8"?>
<sst xmlns="http://schemas.openxmlformats.org/spreadsheetml/2006/main" count="670" uniqueCount="175">
  <si>
    <t xml:space="preserve">Visitor Economy Profile </t>
  </si>
  <si>
    <t>This spreadsheet contains 12 worksheets</t>
  </si>
  <si>
    <t>The Notes worksheet contains information on the methodology and rounding used in the presentation of this data.</t>
  </si>
  <si>
    <t>Table 1 shows employment in Wales for All Industries, Tourism Total, Accommodation, Hospitality, and Other 2021 - 2024</t>
  </si>
  <si>
    <t>Table 2 shows Tourism, Hospitality and All Industries Employees in Wales by employment type, 2024</t>
  </si>
  <si>
    <t>Table 3 shows Tourism employment by local authority area 2021 - 2024</t>
  </si>
  <si>
    <t>Table 4 shows Median hourly pay (excluding overtime) in Wales for key tourism-related industries by SIC section / division level, and for all industries 2024 - 2025</t>
  </si>
  <si>
    <t>Table 5 shows Tourism employment as a proportion of all employment, by local authority area 2021 - 2024</t>
  </si>
  <si>
    <t>Table 6 shows Enterprises in Wales within Tourism, Hospitality and all industries, 2021-2025</t>
  </si>
  <si>
    <t>Table 7 shows Tourism enterprises in Wales by local authority area and size, 2021-2025</t>
  </si>
  <si>
    <t>Table 8 shows Tourism enterprises in Wales as a proportion of all registered enterprises, by local authority area, 2021-2025</t>
  </si>
  <si>
    <t>Table 9 shows Gross Value Added (GVA) in Wales for key tourism-related industries by SIC division level, and for all industries, 2020-2023</t>
  </si>
  <si>
    <t>Table 10 shows Welsh Gross Value Added (GVA) as a % of Wales GVA for key tourism-related industries by SIC division level, 2020-2023</t>
  </si>
  <si>
    <t>Table 11 shows UK Gross Value Added (GVA) as a % of UK GVA for key tourism-related industries by SIC division level, 2020-2023</t>
  </si>
  <si>
    <t>Contact TourismResearch@gov.wales</t>
  </si>
  <si>
    <t>Date: 22/05/2026</t>
  </si>
  <si>
    <t>All content is available under the Open Government Licence v3.0 , except where otherwise stated.</t>
  </si>
  <si>
    <t>Index of Tables</t>
  </si>
  <si>
    <t>Notes</t>
  </si>
  <si>
    <t>Employment in Wales for All Industries, Tourism Total, Accommodation, Hospitality, and Other 2021 - 2024</t>
  </si>
  <si>
    <t>This worksheet contains one table. Notes can be found in the notes worksheet.</t>
  </si>
  <si>
    <t xml:space="preserve">Industry </t>
  </si>
  <si>
    <t>2021</t>
  </si>
  <si>
    <t>2022</t>
  </si>
  <si>
    <t>2023</t>
  </si>
  <si>
    <t>2024</t>
  </si>
  <si>
    <t>All Industries</t>
  </si>
  <si>
    <t>Tourism</t>
  </si>
  <si>
    <t>% of employment in Wales</t>
  </si>
  <si>
    <t>Accommodation</t>
  </si>
  <si>
    <t>Hospitality</t>
  </si>
  <si>
    <t xml:space="preserve">Other </t>
  </si>
  <si>
    <t>Tourism, Hospitality and All Industries Employees in Wales by employment type, 2024</t>
  </si>
  <si>
    <t xml:space="preserve">This worksheet contains one table. Notes can be found in the notes worksheet. </t>
  </si>
  <si>
    <t>Industry</t>
  </si>
  <si>
    <t>Full time employees</t>
  </si>
  <si>
    <t>% of employees that are full time</t>
  </si>
  <si>
    <t>Part time employees</t>
  </si>
  <si>
    <t>% of employees that are part time</t>
  </si>
  <si>
    <t>All industries</t>
  </si>
  <si>
    <t xml:space="preserve">Hospitality </t>
  </si>
  <si>
    <t>Tourism employment by local authority area 2021 - 2024</t>
  </si>
  <si>
    <t xml:space="preserve">This worksheet contains one table. Notes can be found in the Notes worksheet. </t>
  </si>
  <si>
    <t>Region</t>
  </si>
  <si>
    <t>Local Authority</t>
  </si>
  <si>
    <t>N/A</t>
  </si>
  <si>
    <t>Wales - All Industries</t>
  </si>
  <si>
    <t>Wales - Tourism</t>
  </si>
  <si>
    <t>South East</t>
  </si>
  <si>
    <t>Blaenau Gwent</t>
  </si>
  <si>
    <t>Bridgend</t>
  </si>
  <si>
    <t>Caerphilly</t>
  </si>
  <si>
    <t>Cardiff</t>
  </si>
  <si>
    <t>South West</t>
  </si>
  <si>
    <t>Carmarthenshire</t>
  </si>
  <si>
    <t>Mid</t>
  </si>
  <si>
    <t>Ceredigion</t>
  </si>
  <si>
    <t>North</t>
  </si>
  <si>
    <t>Conwy</t>
  </si>
  <si>
    <t>Denbighshire</t>
  </si>
  <si>
    <t>Flintshire</t>
  </si>
  <si>
    <t>Gwynedd</t>
  </si>
  <si>
    <t>Isle of Anglesey</t>
  </si>
  <si>
    <t>Merthyr Tydfil</t>
  </si>
  <si>
    <t>Monmouthshire</t>
  </si>
  <si>
    <t>Neath Port Talbot</t>
  </si>
  <si>
    <t>Newport</t>
  </si>
  <si>
    <t>Pembrokeshire</t>
  </si>
  <si>
    <t>Powys</t>
  </si>
  <si>
    <t>Rhondda Cynon Taf</t>
  </si>
  <si>
    <t>Swansea</t>
  </si>
  <si>
    <t>Torfaen</t>
  </si>
  <si>
    <t>Vale of Glamorgan</t>
  </si>
  <si>
    <t>Wrexham</t>
  </si>
  <si>
    <t>Tourism employment as a proportion of all employment, by local authority area 2021 - 2024</t>
  </si>
  <si>
    <t>Wales</t>
  </si>
  <si>
    <t>Median hourly pay (excluding overtime) in Wales for key tourism-related industries by SIC section / division level, and for all industries 2024 - 2025</t>
  </si>
  <si>
    <t>Hourly Pay</t>
  </si>
  <si>
    <t>% Change</t>
  </si>
  <si>
    <t xml:space="preserve">[55] Accommodation </t>
  </si>
  <si>
    <t xml:space="preserve">[56] Food and beverage service activities </t>
  </si>
  <si>
    <t xml:space="preserve">[79] Travel agency, tour operator and other reservation service and related activities </t>
  </si>
  <si>
    <t xml:space="preserve">[90] Creative, arts and entertainment activities </t>
  </si>
  <si>
    <t xml:space="preserve">[91] Libraries, archives, museums and other cultural activities </t>
  </si>
  <si>
    <t xml:space="preserve">[92] Gambling and betting activities </t>
  </si>
  <si>
    <t xml:space="preserve">[93] Sports activities and amusement and recreation activities </t>
  </si>
  <si>
    <t>Enterprises in Wales within Tourism, Hospitality and all industries, 2021-2025</t>
  </si>
  <si>
    <t>2025</t>
  </si>
  <si>
    <t>% of enterprises in Wales</t>
  </si>
  <si>
    <t xml:space="preserve">Accommodation </t>
  </si>
  <si>
    <t>Other</t>
  </si>
  <si>
    <t>Tourism enterprises by local authority area and size, 2021-2025</t>
  </si>
  <si>
    <t>Local authority</t>
  </si>
  <si>
    <t>Employee size band</t>
  </si>
  <si>
    <t>All Wales</t>
  </si>
  <si>
    <t>Micro (0 - 9)</t>
  </si>
  <si>
    <t>Small (10 - 49)</t>
  </si>
  <si>
    <t>Medium (50 - 249)</t>
  </si>
  <si>
    <t>Large (250+)</t>
  </si>
  <si>
    <t>Total</t>
  </si>
  <si>
    <t>[k]</t>
  </si>
  <si>
    <t>Rhondda Cynon Taff</t>
  </si>
  <si>
    <t>The Vale of Glamorgan</t>
  </si>
  <si>
    <t>Unknown</t>
  </si>
  <si>
    <t>Tourism enterprises as a proportion of all registered enterprises, by local authority area, 2021-2025</t>
  </si>
  <si>
    <t>Geographical Area</t>
  </si>
  <si>
    <t>n/a</t>
  </si>
  <si>
    <t xml:space="preserve">Isle of Anglesey </t>
  </si>
  <si>
    <t>Neath and Port Talbot</t>
  </si>
  <si>
    <t>Gross Value Added (GVA) in Wales for key tourism-related industries by SIC division level, and for all industries, 2020-2023</t>
  </si>
  <si>
    <t>SIC Division</t>
  </si>
  <si>
    <t>2020 (£ millions)</t>
  </si>
  <si>
    <t>2021 (£ millions)</t>
  </si>
  <si>
    <t>2022 (£ millions)</t>
  </si>
  <si>
    <t>2023 (£ millions)</t>
  </si>
  <si>
    <t>[55] Accommodation</t>
  </si>
  <si>
    <t>[56] Food and beverage service activities</t>
  </si>
  <si>
    <t>[79] Travel agency and tour operator activities</t>
  </si>
  <si>
    <t>[90] Creative, arts and entertainment activities</t>
  </si>
  <si>
    <t>[91] Libraries, archives, museums and other cultural activities</t>
  </si>
  <si>
    <t>[92] Gambling and betting activities</t>
  </si>
  <si>
    <t>[93] Sports, amusement and recreation activities</t>
  </si>
  <si>
    <t>Welsh Gross Value Added (GVA) as a % of Wales GVA for key tourism-related industries by SIC division level, 2020-2023</t>
  </si>
  <si>
    <t>% of Wales GVA 2020</t>
  </si>
  <si>
    <t>% of Wales GVA 2021</t>
  </si>
  <si>
    <t>% of Wales GVA 2022</t>
  </si>
  <si>
    <t>% of Wales GVA 2023</t>
  </si>
  <si>
    <t>UK Gross Value Added (GVA) as a % of UK GVA for key tourism-related industries by SIC division level, 2020-2023</t>
  </si>
  <si>
    <t>2020 % of UK GVA</t>
  </si>
  <si>
    <t>2021 % of UK GVA</t>
  </si>
  <si>
    <t>2022 % of UK GVA</t>
  </si>
  <si>
    <t>2023 % of UK GVA</t>
  </si>
  <si>
    <t>Data Sources</t>
  </si>
  <si>
    <t xml:space="preserve">This spreadsheet uses data from a number of different sources, these are listed below. </t>
  </si>
  <si>
    <t xml:space="preserve">Business Register and Employment Survey </t>
  </si>
  <si>
    <t>Inter-Departmental Business Register (IDBR), Office for National Statistics</t>
  </si>
  <si>
    <t>Earnings and hours worked, UK region by industry by two-digit SIC</t>
  </si>
  <si>
    <t>Regional gross value added (balanced) by industry: all ITL regions - Office for National Statistics</t>
  </si>
  <si>
    <t>SIC 2007 2-digit division</t>
  </si>
  <si>
    <t>Code</t>
  </si>
  <si>
    <t>Food and Beverage service activities</t>
  </si>
  <si>
    <t>Travel agency and tour operator activities</t>
  </si>
  <si>
    <t>Creative, arts and entertainment activities</t>
  </si>
  <si>
    <t>Libraries, archives, museums and other cultural activities</t>
  </si>
  <si>
    <t>Gambling and betting activities</t>
  </si>
  <si>
    <t>Sports, amusement and recreation activities</t>
  </si>
  <si>
    <t>Key Tourism divisions at SIC 2007 2-digit level, for Gross Value Added (GVA) analysis</t>
  </si>
  <si>
    <t>Table 5.1: Visit Wales Tourism Industries classification</t>
  </si>
  <si>
    <t>Tourism Industries / 5-digit level SIC 2007 codes</t>
  </si>
  <si>
    <t>Accommodation for Visitors</t>
  </si>
  <si>
    <t xml:space="preserve">Food and Beveraging Services </t>
  </si>
  <si>
    <t>Sporting and Recreational Activities</t>
  </si>
  <si>
    <t>Country Specific Tourism Activities and Transport Equipment Rental</t>
  </si>
  <si>
    <t>Cultural Activities</t>
  </si>
  <si>
    <t>Passenger Transport</t>
  </si>
  <si>
    <t>Travel Agencies and other Reservation Activities</t>
  </si>
  <si>
    <t xml:space="preserve">ARTS, ENTERTAINMENT AND RECREATION </t>
  </si>
  <si>
    <t xml:space="preserve"> ACCOMMODATION AND FOOD SERVICE ACTIVITIES </t>
  </si>
  <si>
    <t xml:space="preserve">Table 5: Data for 2025 is provisional </t>
  </si>
  <si>
    <t>[x]</t>
  </si>
  <si>
    <t xml:space="preserve">This worksheet contains one table.  Notes can be found in the Notes worksheet. </t>
  </si>
  <si>
    <t xml:space="preserve">Table 5: [x] denotes missing value </t>
  </si>
  <si>
    <t>This sheet contains notes on data sources and points of clarification relating to the subsequent tables in the spreadsheet</t>
  </si>
  <si>
    <t>Table 7: [k] = a low figure but not a real zero</t>
  </si>
  <si>
    <t>Table 1: Employment in Wales for All Industries, Tourism Total, Accommodation, Hospitality, and Other 2021 to 2024</t>
  </si>
  <si>
    <t>Table 2: Tourism, Hospitality and All Industries Employees in Wales by employment type, 2024</t>
  </si>
  <si>
    <t>Table 3: Tourism employment by local authority area 2021 - 2024</t>
  </si>
  <si>
    <t>Table 4: Tourism employment as a proportion of all employment, by local authority area 2021 - 2024</t>
  </si>
  <si>
    <t>Table 5: Median hourly pay (excluding overtime) in Wales for key tourism-related industries by SIC section / division level, and for all industries 2024 - 2025</t>
  </si>
  <si>
    <t>Table 6: Enterprises in Wales within Tourism, Hospitality and all industries, 2021-2025</t>
  </si>
  <si>
    <t>Table 7: Tourism enterprises by local authority area and size, 2021-2025</t>
  </si>
  <si>
    <t>Table 8: Tourism enterprises as a proportion of all registered enterprises, by local authority area, 2021-2025</t>
  </si>
  <si>
    <t>Table 9: Gross Value Added (GVA) in Wales for key tourism-related industries by SIC division level, and for all industries, 2020-2023</t>
  </si>
  <si>
    <t>Table 10: Welsh Gross Value Added (GVA) as a % of Wales GVA for key tourism-related industries by SIC division level, 2020-2023</t>
  </si>
  <si>
    <t>Table 11: UK Gross Value Added (GVA) as a % of UK GVA for key tourism-related industries by SIC division level, 2020-2023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</si>
</sst>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.00"/>
    <numFmt numFmtId="165" formatCode="0.0%"/>
  </numFmts>
  <fonts count="2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5"/>
      <color theme="1"/>
      <name val="Arial (bold)"/>
    </font>
    <font>
      <b/>
      <sz val="15"/>
      <color theme="1"/>
      <name val="Arial"/>
      <family val="2"/>
    </font>
    <font>
      <b/>
      <sz val="15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u/>
      <sz val="11"/>
      <color theme="10"/>
      <name val="Aptos Narrow"/>
      <family val="2"/>
      <scheme val="minor"/>
    </font>
    <font>
      <b/>
      <u/>
      <sz val="12"/>
      <color theme="10"/>
      <name val="Arial"/>
      <family val="2"/>
    </font>
    <font>
      <sz val="8"/>
      <name val="Aptos Narrow"/>
      <family val="2"/>
      <scheme val="minor"/>
    </font>
    <font>
      <b/>
      <sz val="15"/>
      <color rgb="FF000000"/>
      <name val="Arial"/>
      <family val="2"/>
    </font>
    <font>
      <b/>
      <sz val="12"/>
      <color rgb="FF000000"/>
      <name val="Arial"/>
      <family val="2"/>
    </font>
    <font>
      <sz val="7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ck">
        <color rgb="FF4472C4"/>
      </bottom>
      <diagonal/>
    </border>
    <border>
      <left/>
      <right/>
      <top/>
      <bottom style="medium">
        <color indexed="64"/>
      </bottom>
      <diagonal/>
    </border>
    <border>
      <left style="thin">
        <color rgb="FFABABAB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theme="1"/>
      </top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20" fillId="0" borderId="0" applyNumberFormat="0" applyFill="0" applyBorder="0" applyAlignment="0" applyProtection="0"/>
  </cellStyleXfs>
  <cellXfs count="112">
    <xf numFmtId="0" fontId="0" fillId="0" borderId="0" xfId="0"/>
    <xf numFmtId="0" fontId="6" fillId="0" borderId="0" xfId="0" applyFont="1" applyAlignment="1">
      <alignment horizontal="left" vertical="center"/>
    </xf>
    <xf numFmtId="0" fontId="9" fillId="0" borderId="0" xfId="0" applyFont="1"/>
    <xf numFmtId="0" fontId="9" fillId="0" borderId="0" xfId="0" applyFont="1" applyAlignment="1">
      <alignment horizontal="left" vertical="center"/>
    </xf>
    <xf numFmtId="3" fontId="9" fillId="0" borderId="0" xfId="0" applyNumberFormat="1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3" fontId="9" fillId="0" borderId="0" xfId="0" applyNumberFormat="1" applyFont="1"/>
    <xf numFmtId="3" fontId="14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3" fontId="1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13" fillId="0" borderId="0" xfId="0" applyFont="1"/>
    <xf numFmtId="3" fontId="14" fillId="0" borderId="0" xfId="0" applyNumberFormat="1" applyFont="1"/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3" fontId="13" fillId="0" borderId="0" xfId="0" applyNumberFormat="1" applyFont="1" applyAlignment="1">
      <alignment vertical="center"/>
    </xf>
    <xf numFmtId="0" fontId="0" fillId="0" borderId="0" xfId="0" applyAlignment="1">
      <alignment horizontal="left"/>
    </xf>
    <xf numFmtId="0" fontId="5" fillId="0" borderId="0" xfId="0" applyFont="1" applyAlignment="1">
      <alignment vertical="center"/>
    </xf>
    <xf numFmtId="165" fontId="14" fillId="0" borderId="0" xfId="0" applyNumberFormat="1" applyFont="1"/>
    <xf numFmtId="0" fontId="5" fillId="0" borderId="0" xfId="0" applyFont="1"/>
    <xf numFmtId="10" fontId="5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15" fillId="0" borderId="0" xfId="0" applyFont="1"/>
    <xf numFmtId="0" fontId="16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3" fontId="9" fillId="0" borderId="0" xfId="0" applyNumberFormat="1" applyFont="1" applyAlignment="1">
      <alignment horizontal="right"/>
    </xf>
    <xf numFmtId="0" fontId="9" fillId="0" borderId="2" xfId="0" applyFont="1" applyBorder="1"/>
    <xf numFmtId="0" fontId="17" fillId="0" borderId="1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14" fillId="0" borderId="2" xfId="0" applyFont="1" applyBorder="1"/>
    <xf numFmtId="0" fontId="13" fillId="0" borderId="0" xfId="0" applyFont="1" applyAlignment="1">
      <alignment horizontal="center"/>
    </xf>
    <xf numFmtId="0" fontId="14" fillId="0" borderId="0" xfId="0" applyFont="1"/>
    <xf numFmtId="164" fontId="18" fillId="0" borderId="0" xfId="2" applyNumberFormat="1" applyFont="1" applyAlignment="1">
      <alignment horizontal="right"/>
    </xf>
    <xf numFmtId="165" fontId="18" fillId="0" borderId="0" xfId="2" applyNumberFormat="1" applyFont="1" applyAlignment="1">
      <alignment horizontal="right"/>
    </xf>
    <xf numFmtId="164" fontId="18" fillId="0" borderId="0" xfId="3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0" fontId="18" fillId="0" borderId="0" xfId="4" applyFont="1" applyAlignment="1">
      <alignment wrapText="1"/>
    </xf>
    <xf numFmtId="164" fontId="18" fillId="0" borderId="0" xfId="4" applyNumberFormat="1" applyFont="1" applyAlignment="1">
      <alignment horizontal="right"/>
    </xf>
    <xf numFmtId="165" fontId="18" fillId="0" borderId="0" xfId="4" applyNumberFormat="1" applyFont="1" applyAlignment="1">
      <alignment horizontal="right"/>
    </xf>
    <xf numFmtId="165" fontId="18" fillId="0" borderId="0" xfId="3" applyNumberFormat="1" applyFont="1" applyAlignment="1">
      <alignment horizontal="right"/>
    </xf>
    <xf numFmtId="9" fontId="18" fillId="0" borderId="0" xfId="4" applyNumberFormat="1" applyFont="1" applyAlignment="1">
      <alignment horizontal="right"/>
    </xf>
    <xf numFmtId="0" fontId="18" fillId="0" borderId="0" xfId="3" applyFont="1" applyAlignment="1">
      <alignment wrapText="1"/>
    </xf>
    <xf numFmtId="164" fontId="5" fillId="0" borderId="0" xfId="0" applyNumberFormat="1" applyFont="1"/>
    <xf numFmtId="165" fontId="5" fillId="0" borderId="0" xfId="0" applyNumberFormat="1" applyFont="1"/>
    <xf numFmtId="4" fontId="5" fillId="0" borderId="0" xfId="0" applyNumberFormat="1" applyFont="1"/>
    <xf numFmtId="0" fontId="5" fillId="0" borderId="0" xfId="0" applyFont="1" applyAlignment="1">
      <alignment horizontal="left" vertical="center"/>
    </xf>
    <xf numFmtId="0" fontId="14" fillId="0" borderId="5" xfId="0" applyFont="1" applyBorder="1"/>
    <xf numFmtId="165" fontId="14" fillId="0" borderId="5" xfId="0" applyNumberFormat="1" applyFont="1" applyBorder="1"/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4" fillId="0" borderId="5" xfId="0" applyFont="1" applyBorder="1" applyAlignment="1">
      <alignment vertical="center"/>
    </xf>
    <xf numFmtId="3" fontId="14" fillId="0" borderId="5" xfId="0" applyNumberFormat="1" applyFont="1" applyBorder="1" applyAlignment="1">
      <alignment horizontal="right" vertical="center"/>
    </xf>
    <xf numFmtId="3" fontId="13" fillId="0" borderId="0" xfId="0" applyNumberFormat="1" applyFont="1" applyAlignment="1">
      <alignment horizontal="right" vertical="center"/>
    </xf>
    <xf numFmtId="0" fontId="14" fillId="0" borderId="4" xfId="0" applyFont="1" applyBorder="1" applyAlignment="1">
      <alignment vertical="center"/>
    </xf>
    <xf numFmtId="3" fontId="14" fillId="0" borderId="4" xfId="0" applyNumberFormat="1" applyFont="1" applyBorder="1" applyAlignment="1">
      <alignment horizontal="right" vertical="center"/>
    </xf>
    <xf numFmtId="1" fontId="13" fillId="0" borderId="0" xfId="0" applyNumberFormat="1" applyFont="1" applyAlignment="1">
      <alignment horizontal="center" vertical="center"/>
    </xf>
    <xf numFmtId="0" fontId="2" fillId="0" borderId="0" xfId="0" applyFont="1"/>
    <xf numFmtId="0" fontId="13" fillId="0" borderId="0" xfId="0" applyFont="1" applyAlignment="1">
      <alignment horizontal="right" vertical="center"/>
    </xf>
    <xf numFmtId="0" fontId="18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3" fontId="11" fillId="0" borderId="0" xfId="0" applyNumberFormat="1" applyFont="1" applyAlignment="1">
      <alignment horizontal="right" vertical="center" wrapText="1"/>
    </xf>
    <xf numFmtId="3" fontId="7" fillId="0" borderId="0" xfId="0" applyNumberFormat="1" applyFont="1" applyAlignment="1">
      <alignment horizontal="right" vertical="center"/>
    </xf>
    <xf numFmtId="3" fontId="0" fillId="0" borderId="0" xfId="0" applyNumberFormat="1"/>
    <xf numFmtId="0" fontId="3" fillId="0" borderId="0" xfId="0" applyFont="1" applyAlignment="1">
      <alignment horizontal="center" vertical="center" wrapText="1"/>
    </xf>
    <xf numFmtId="3" fontId="5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5" fillId="0" borderId="2" xfId="0" applyFont="1" applyBorder="1"/>
    <xf numFmtId="3" fontId="19" fillId="0" borderId="0" xfId="0" applyNumberFormat="1" applyFont="1" applyAlignment="1">
      <alignment horizontal="right" vertical="center" wrapText="1"/>
    </xf>
    <xf numFmtId="165" fontId="5" fillId="0" borderId="0" xfId="1" applyNumberFormat="1" applyFont="1" applyFill="1" applyBorder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0" fontId="21" fillId="0" borderId="0" xfId="5" applyFont="1"/>
    <xf numFmtId="0" fontId="19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9" fontId="9" fillId="0" borderId="0" xfId="0" applyNumberFormat="1" applyFont="1"/>
    <xf numFmtId="0" fontId="9" fillId="0" borderId="3" xfId="0" applyFont="1" applyBorder="1"/>
    <xf numFmtId="0" fontId="9" fillId="0" borderId="6" xfId="0" applyFont="1" applyBorder="1"/>
    <xf numFmtId="0" fontId="9" fillId="0" borderId="7" xfId="0" applyFont="1" applyBorder="1"/>
    <xf numFmtId="0" fontId="10" fillId="0" borderId="0" xfId="0" applyFont="1"/>
    <xf numFmtId="9" fontId="0" fillId="0" borderId="0" xfId="0" applyNumberFormat="1"/>
    <xf numFmtId="0" fontId="20" fillId="0" borderId="0" xfId="5"/>
    <xf numFmtId="0" fontId="23" fillId="0" borderId="1" xfId="0" applyFont="1" applyBorder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right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right" vertical="center" wrapText="1"/>
    </xf>
    <xf numFmtId="0" fontId="24" fillId="0" borderId="8" xfId="0" applyFont="1" applyBorder="1" applyAlignment="1">
      <alignment vertical="center"/>
    </xf>
    <xf numFmtId="0" fontId="24" fillId="0" borderId="8" xfId="0" applyFont="1" applyBorder="1" applyAlignment="1">
      <alignment horizontal="left" vertical="center" wrapText="1"/>
    </xf>
    <xf numFmtId="0" fontId="24" fillId="0" borderId="0" xfId="0" applyFont="1" applyAlignment="1">
      <alignment vertical="center"/>
    </xf>
    <xf numFmtId="0" fontId="12" fillId="0" borderId="9" xfId="0" applyFont="1" applyBorder="1" applyAlignment="1">
      <alignment vertical="center" wrapText="1"/>
    </xf>
    <xf numFmtId="0" fontId="12" fillId="0" borderId="10" xfId="0" applyFont="1" applyBorder="1" applyAlignment="1">
      <alignment vertical="center" wrapText="1"/>
    </xf>
    <xf numFmtId="0" fontId="12" fillId="0" borderId="11" xfId="0" applyFont="1" applyBorder="1" applyAlignment="1">
      <alignment vertical="center" wrapText="1"/>
    </xf>
    <xf numFmtId="165" fontId="9" fillId="0" borderId="0" xfId="0" applyNumberFormat="1" applyFont="1" applyAlignment="1">
      <alignment vertical="center"/>
    </xf>
    <xf numFmtId="165" fontId="9" fillId="0" borderId="0" xfId="0" applyNumberFormat="1" applyFont="1" applyAlignment="1">
      <alignment horizontal="right"/>
    </xf>
    <xf numFmtId="3" fontId="3" fillId="0" borderId="2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165" fontId="14" fillId="0" borderId="0" xfId="0" applyNumberFormat="1" applyFont="1" applyAlignment="1">
      <alignment horizontal="right" vertical="center"/>
    </xf>
    <xf numFmtId="165" fontId="0" fillId="0" borderId="0" xfId="0" applyNumberFormat="1"/>
    <xf numFmtId="164" fontId="18" fillId="0" borderId="0" xfId="4" applyNumberFormat="1" applyFont="1" applyAlignment="1">
      <alignment wrapText="1"/>
    </xf>
    <xf numFmtId="164" fontId="18" fillId="0" borderId="0" xfId="3" applyNumberFormat="1" applyFont="1" applyAlignment="1">
      <alignment wrapText="1"/>
    </xf>
    <xf numFmtId="165" fontId="18" fillId="0" borderId="0" xfId="4" applyNumberFormat="1" applyFont="1" applyAlignment="1">
      <alignment wrapText="1"/>
    </xf>
    <xf numFmtId="165" fontId="18" fillId="0" borderId="0" xfId="3" applyNumberFormat="1" applyFont="1" applyAlignment="1">
      <alignment wrapText="1"/>
    </xf>
    <xf numFmtId="0" fontId="25" fillId="0" borderId="0" xfId="0" applyFont="1" applyAlignment="1">
      <alignment vertical="center"/>
    </xf>
    <xf numFmtId="0" fontId="19" fillId="0" borderId="4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0" fillId="0" borderId="0" xfId="0" applyFont="1" applyAlignment="1">
      <alignment horizontal="center" vertical="center" wrapText="1"/>
    </xf>
  </cellXfs>
  <cellStyles count="6">
    <cellStyle name="Hyperlink" xfId="5" builtinId="8"/>
    <cellStyle name="Normal" xfId="0" builtinId="0"/>
    <cellStyle name="Normal 3 2" xfId="3" xr:uid="{B6D49D42-A9B1-45CC-A9B1-B3A5F8CDDA30}"/>
    <cellStyle name="Normal 4" xfId="4" xr:uid="{5127A952-D978-4A00-B750-7B887C86F2F4}"/>
    <cellStyle name="Normal 5" xfId="2" xr:uid="{DDC546A8-8E91-4B80-80CB-A0BF5579BD1D}"/>
    <cellStyle name="Per cent" xfId="1" builtinId="5"/>
  </cellStyles>
  <dxfs count="8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5" formatCode="0.0%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5" formatCode="0.0%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5" formatCode="0.0%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5" formatCode="0.0%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5" formatCode="0.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5" formatCode="0.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5" formatCode="0.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5" formatCode="0.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theme="0" tint="-0.14999847407452621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bgColor auto="1"/>
        </patternFill>
      </fill>
      <alignment horizontal="general" vertical="center" textRotation="0" wrapText="1" indent="0" justifyLastLine="0" shrinkToFit="0" readingOrder="0"/>
    </dxf>
    <dxf>
      <border outline="0">
        <left style="thin">
          <color rgb="FF000000"/>
        </left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border outline="0">
        <left style="thin">
          <color rgb="FF000000"/>
        </left>
        <top style="medium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border outline="0">
        <top style="thin">
          <color theme="1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0.0%"/>
      <fill>
        <patternFill patternType="none">
          <fgColor theme="0" tint="-0.14999847407452621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0.0%"/>
      <fill>
        <patternFill patternType="none">
          <fgColor theme="0" tint="-0.14999847407452621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0.0%"/>
      <fill>
        <patternFill patternType="none">
          <fgColor theme="0" tint="-0.14999847407452621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0.0%"/>
      <fill>
        <patternFill patternType="none">
          <fgColor theme="0" tint="-0.14999847407452621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theme="0" tint="-0.14999847407452621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theme="0" tint="-0.14999847407452621"/>
          <bgColor auto="1"/>
        </patternFill>
      </fill>
      <alignment horizontal="left" vertical="center" textRotation="0" wrapText="0" indent="0" justifyLastLine="0" shrinkToFit="0" readingOrder="0"/>
    </dxf>
    <dxf>
      <border outline="0"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theme="0" tint="-0.14999847407452621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5" formatCode="0.0%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5" formatCode="0.0%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3" formatCode="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3" formatCode="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3" formatCode="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3" formatCode="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BD51E64-52A2-4F88-92AD-50AE79520298}" name="Table1" displayName="Table1" ref="A3:E12" totalsRowShown="0" headerRowDxfId="86" dataDxfId="85">
  <autoFilter ref="A3:E12" xr:uid="{CBD51E64-52A2-4F88-92AD-50AE79520298}"/>
  <tableColumns count="5">
    <tableColumn id="1" xr3:uid="{D43DD1F6-436E-4E6C-8189-CF67F9B684F6}" name="Industry " dataDxfId="84"/>
    <tableColumn id="2" xr3:uid="{2A41BDEF-A50D-4008-8345-3E78B2E20815}" name="2021" dataDxfId="83"/>
    <tableColumn id="3" xr3:uid="{B0D238FE-6F8C-43C7-B508-FA1DBC0745A1}" name="2022" dataDxfId="82"/>
    <tableColumn id="4" xr3:uid="{4A699AE2-4740-44B6-A263-4840A6B88DB9}" name="2023" dataDxfId="81"/>
    <tableColumn id="5" xr3:uid="{96A054B6-CC0A-4C74-8731-40BB227E3DD5}" name="2024" dataDxfId="8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B62EEA4-ECF2-4D77-87B5-8902CCC31203}" name="Table2" displayName="Table2" ref="A3:E8" totalsRowShown="0" headerRowDxfId="79" dataDxfId="78" tableBorderDxfId="77">
  <autoFilter ref="A3:E8" xr:uid="{1B62EEA4-ECF2-4D77-87B5-8902CCC31203}"/>
  <tableColumns count="5">
    <tableColumn id="1" xr3:uid="{A7494370-3011-4B28-BDA2-A31D2FBD72CA}" name="Industry" dataDxfId="76"/>
    <tableColumn id="2" xr3:uid="{5B810F7D-5B75-4410-AFB0-DB33CC53B6E9}" name="Full time employees" dataDxfId="75"/>
    <tableColumn id="3" xr3:uid="{08520733-8F4C-49F0-952D-4D03E95C26BC}" name="% of employees that are full time" dataDxfId="74">
      <calculatedColumnFormula>SUM(B4/(B4+D4))</calculatedColumnFormula>
    </tableColumn>
    <tableColumn id="4" xr3:uid="{3E1984C6-35CE-485B-B407-09B00369A562}" name="Part time employees" dataDxfId="73"/>
    <tableColumn id="5" xr3:uid="{2C22B274-93CA-43B6-A490-48B2F98EEA9F}" name="% of employees that are part time" dataDxfId="72">
      <calculatedColumnFormula>SUM((D4/(D4+B4)))</calculatedColumnFormula>
    </tableColumn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880263A-28BF-4C6D-97B4-048DE9A4A57E}" name="Table3" displayName="Table3" ref="A3:F27" totalsRowShown="0" headerRowDxfId="71" dataDxfId="70">
  <autoFilter ref="A3:F27" xr:uid="{F880263A-28BF-4C6D-97B4-048DE9A4A57E}"/>
  <tableColumns count="6">
    <tableColumn id="1" xr3:uid="{14BD6CC0-D519-49ED-A84E-C4842851DDBB}" name="Region" dataDxfId="69"/>
    <tableColumn id="2" xr3:uid="{C48F5143-2B96-434D-A794-F598879E41DF}" name="Local Authority" dataDxfId="68"/>
    <tableColumn id="3" xr3:uid="{2C28828D-77D2-41C0-B11D-59DCA423B251}" name="2021" dataDxfId="67"/>
    <tableColumn id="4" xr3:uid="{0D8B28A1-606C-4E31-AE0F-0656EF1CD062}" name="2022" dataDxfId="66"/>
    <tableColumn id="5" xr3:uid="{97486372-53DC-408C-AC5D-1A0EB6A740A6}" name="2023" dataDxfId="65"/>
    <tableColumn id="6" xr3:uid="{E59232D4-6D67-463B-ADC3-484BFF9AF73D}" name="2024" dataDxfId="6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162F3EC-DFED-4F67-A985-B3C74E84DE43}" name="Table6" displayName="Table6" ref="A3:F26" totalsRowShown="0" headerRowDxfId="63" dataDxfId="62" tableBorderDxfId="61">
  <autoFilter ref="A3:F26" xr:uid="{D162F3EC-DFED-4F67-A985-B3C74E84DE43}"/>
  <tableColumns count="6">
    <tableColumn id="1" xr3:uid="{8D3325D5-9CA5-4E81-B3F5-2F1EB8BA5C43}" name="Region" dataDxfId="60"/>
    <tableColumn id="2" xr3:uid="{94D6CAEB-77CB-4AF9-B812-F895D3FD9557}" name="Local Authority" dataDxfId="59"/>
    <tableColumn id="3" xr3:uid="{15CB6077-C78D-401B-AA88-6A51653FCA7C}" name="2021" dataDxfId="58"/>
    <tableColumn id="4" xr3:uid="{FEA89C88-5B21-407F-B080-D6C3331BEB68}" name="2022" dataDxfId="57"/>
    <tableColumn id="5" xr3:uid="{42D4D7E2-EA31-4044-A871-C20046344573}" name="2023" dataDxfId="56"/>
    <tableColumn id="6" xr3:uid="{41A98845-05D0-4390-8726-8A5B7927BA3D}" name="2024" dataDxfId="5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8343308B-A8CE-4F71-8907-A146755613D9}" name="Table8" displayName="Table8" ref="A3:F12" totalsRowShown="0" headerRowDxfId="54" dataDxfId="53">
  <autoFilter ref="A3:F12" xr:uid="{8343308B-A8CE-4F71-8907-A146755613D9}"/>
  <tableColumns count="6">
    <tableColumn id="1" xr3:uid="{FD9B5D8C-F4C0-4170-AD59-7B8230D76E81}" name="Industry" dataDxfId="52"/>
    <tableColumn id="2" xr3:uid="{D4E9B376-4204-41CD-B170-37AF3F0F3230}" name="2021" dataDxfId="51"/>
    <tableColumn id="3" xr3:uid="{6CFBEFBD-3416-4B8E-86AE-AF20759B7C4B}" name="2022" dataDxfId="50"/>
    <tableColumn id="4" xr3:uid="{87B96AD7-7753-4525-80E4-FD255293E2FA}" name="2023" dataDxfId="49"/>
    <tableColumn id="5" xr3:uid="{7613E732-9BAE-4DEA-AD9A-DAABFA5D90BC}" name="2024" dataDxfId="48"/>
    <tableColumn id="6" xr3:uid="{AC81FA11-EA98-44E3-8C03-10037AE3D0BA}" name="2025" dataDxfId="47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CC04FE56-8B2A-4F2D-929B-2DA65CECC10E}" name="Table9" displayName="Table9" ref="A3:G124" totalsRowShown="0" headerRowDxfId="46" dataDxfId="45" tableBorderDxfId="44">
  <autoFilter ref="A3:G124" xr:uid="{CC04FE56-8B2A-4F2D-929B-2DA65CECC10E}"/>
  <tableColumns count="7">
    <tableColumn id="1" xr3:uid="{21F99CCD-B48A-4171-A644-2B14E91BFEA5}" name="Local authority" dataDxfId="43"/>
    <tableColumn id="2" xr3:uid="{90F915A2-741B-4BD6-BA89-7A466FC25EF9}" name="Employee size band" dataDxfId="42"/>
    <tableColumn id="3" xr3:uid="{42249E03-0BE7-40B4-84D1-7FD3E2B1ED61}" name="2021" dataDxfId="41"/>
    <tableColumn id="4" xr3:uid="{6FBB299A-5A70-4C83-AEA4-788876099C2C}" name="2022" dataDxfId="40"/>
    <tableColumn id="5" xr3:uid="{457431E4-011A-49E4-98BC-5AA4CB28DDE9}" name="2023" dataDxfId="39"/>
    <tableColumn id="6" xr3:uid="{7A6AD12D-D773-4473-85F4-E45F30BF64C6}" name="2024" dataDxfId="38"/>
    <tableColumn id="7" xr3:uid="{E7E1780A-A67C-43F2-9C5D-A18D3E73EE1C}" name="2025" dataDxfId="3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480F0E96-9A96-4883-8B14-46A522D89076}" name="Table13" displayName="Table13" ref="A3:G26" totalsRowShown="0" headerRowDxfId="36" dataDxfId="35" tableBorderDxfId="34">
  <autoFilter ref="A3:G26" xr:uid="{480F0E96-9A96-4883-8B14-46A522D89076}"/>
  <tableColumns count="7">
    <tableColumn id="1" xr3:uid="{CFE3EA29-B641-44CD-818A-8CD267D19DF2}" name="Region" dataDxfId="33"/>
    <tableColumn id="2" xr3:uid="{BB413C99-202A-4C0A-A77D-281AF8F48DF5}" name="Geographical Area" dataDxfId="32"/>
    <tableColumn id="3" xr3:uid="{D4EC7C80-4E3B-4131-A359-701AEFC29336}" name="2021" dataDxfId="31"/>
    <tableColumn id="4" xr3:uid="{D33DD943-C677-47CC-A071-E4C3A161B74B}" name="2022" dataDxfId="30"/>
    <tableColumn id="5" xr3:uid="{D477A660-0995-4206-B4B1-D085C3704098}" name="2023" dataDxfId="29"/>
    <tableColumn id="6" xr3:uid="{48D445AF-641E-467E-9DD5-1C55884467E4}" name="2024" dataDxfId="28"/>
    <tableColumn id="7" xr3:uid="{534691D8-996B-4A41-8712-91F95F00797F}" name="2025" dataDxfId="27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B5A38C4C-836A-479B-8E77-101F5BDBABA8}" name="Table14" displayName="Table14" ref="A3:E12" totalsRowCount="1" headerRowDxfId="26" dataDxfId="25" tableBorderDxfId="24">
  <autoFilter ref="A3:E11" xr:uid="{B5A38C4C-836A-479B-8E77-101F5BDBABA8}"/>
  <tableColumns count="5">
    <tableColumn id="1" xr3:uid="{5DD2177B-BA85-4A54-BB82-7555F435DC7B}" name="SIC Division" dataDxfId="23" totalsRowDxfId="22"/>
    <tableColumn id="2" xr3:uid="{C627087A-2807-4F39-AE7F-1CE0FE1DEAFF}" name="2020 (£ millions)" dataDxfId="21" totalsRowDxfId="20"/>
    <tableColumn id="3" xr3:uid="{62A50E3D-9118-498D-B792-197FD967E0B3}" name="2021 (£ millions)" dataDxfId="19" totalsRowDxfId="18"/>
    <tableColumn id="4" xr3:uid="{249A00D5-1C83-47B4-9FCC-7E8394212D7A}" name="2022 (£ millions)" dataDxfId="17" totalsRowDxfId="16"/>
    <tableColumn id="5" xr3:uid="{26226FCA-53AD-46B8-B2E6-08C2E80D5CAB}" name="2023 (£ millions)" dataDxfId="15" totalsRowDxfId="14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A175C2AE-5EB8-4F7A-8711-C31B2DE87E9C}" name="Table15" displayName="Table15" ref="A3:E10" totalsRowShown="0" headerRowDxfId="13" dataDxfId="12" dataCellStyle="Per cent">
  <autoFilter ref="A3:E10" xr:uid="{A175C2AE-5EB8-4F7A-8711-C31B2DE87E9C}"/>
  <tableColumns count="5">
    <tableColumn id="1" xr3:uid="{E5618F8F-87A5-4098-A3F0-0A3446E22E67}" name="Industry" dataDxfId="11"/>
    <tableColumn id="2" xr3:uid="{ADCE7F3B-116A-4C8B-8AFF-420DF951B9AD}" name="% of Wales GVA 2020" dataDxfId="10" dataCellStyle="Per cent"/>
    <tableColumn id="3" xr3:uid="{86939396-19B6-4389-967A-79BE8202CBC5}" name="% of Wales GVA 2021" dataDxfId="9" dataCellStyle="Per cent"/>
    <tableColumn id="4" xr3:uid="{FAAAE0AB-586E-48D0-95F2-9E7D9633BA10}" name="% of Wales GVA 2022" dataDxfId="8" dataCellStyle="Per cent"/>
    <tableColumn id="5" xr3:uid="{DCFF622F-A5FA-44A1-913A-F77F8DCDABB0}" name="% of Wales GVA 2023" dataDxfId="7" dataCellStyle="Per cent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BC9C202-329D-4A06-851C-ABDACB1D4257}" name="Table12" displayName="Table12" ref="A3:E10" totalsRowShown="0" headerRowDxfId="6" dataDxfId="5">
  <autoFilter ref="A3:E10" xr:uid="{BBC9C202-329D-4A06-851C-ABDACB1D4257}"/>
  <tableColumns count="5">
    <tableColumn id="1" xr3:uid="{666A9C63-2DF3-4D6E-BECD-38D1661E669F}" name="Industry " dataDxfId="4"/>
    <tableColumn id="2" xr3:uid="{82DC93CF-EE30-433A-9486-53E297D8C610}" name="2020 % of UK GVA" dataDxfId="3"/>
    <tableColumn id="3" xr3:uid="{5768400C-4395-4E63-A4E2-DEC1A32A000D}" name="2021 % of UK GVA" dataDxfId="2"/>
    <tableColumn id="4" xr3:uid="{AEA986C7-43F3-4068-82D0-E8913721B6E3}" name="2022 % of UK GVA" dataDxfId="1"/>
    <tableColumn id="5" xr3:uid="{3F52B465-323D-41F7-9A1C-3EC3A90C8712}" name="2023 % of UK GVA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nationalarchives.gov.uk/doc/open-government-licence/version/3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ns.gov.uk/employmentandlabourmarket/peopleinwork/earningsandworkinghours/datasets/regionbyindustry2digitsicashetable5" TargetMode="External"/><Relationship Id="rId2" Type="http://schemas.openxmlformats.org/officeDocument/2006/relationships/hyperlink" Target="https://www.ons.gov.uk/aboutus/whatwedo/paidservices/interdepartmentalbusinessregisteridbr" TargetMode="External"/><Relationship Id="rId1" Type="http://schemas.openxmlformats.org/officeDocument/2006/relationships/hyperlink" Target="https://www.nomisweb.co.uk/sources/bres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ons.gov.uk/economy/grossvalueaddedgva/datasets/nominalandrealregionalgrossvalueaddedbalancedbyindustry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48512-4C3F-4338-B737-73E37C2B3D54}">
  <sheetPr codeName="Sheet1"/>
  <dimension ref="A1:E30"/>
  <sheetViews>
    <sheetView tabSelected="1" workbookViewId="0"/>
  </sheetViews>
  <sheetFormatPr defaultRowHeight="14.5"/>
  <cols>
    <col min="1" max="1" width="11.1796875" customWidth="1"/>
    <col min="2" max="2" width="93.81640625" customWidth="1"/>
  </cols>
  <sheetData>
    <row r="1" spans="1:1" ht="19">
      <c r="A1" s="23" t="s">
        <v>0</v>
      </c>
    </row>
    <row r="2" spans="1:1" ht="15.5">
      <c r="A2" s="34" t="s">
        <v>1</v>
      </c>
    </row>
    <row r="3" spans="1:1" ht="15.5">
      <c r="A3" s="20" t="s">
        <v>2</v>
      </c>
    </row>
    <row r="4" spans="1:1" ht="15.5">
      <c r="A4" s="34" t="s">
        <v>3</v>
      </c>
    </row>
    <row r="5" spans="1:1" ht="15.5">
      <c r="A5" s="62" t="s">
        <v>4</v>
      </c>
    </row>
    <row r="6" spans="1:1" ht="15.5">
      <c r="A6" s="62" t="s">
        <v>5</v>
      </c>
    </row>
    <row r="7" spans="1:1" ht="15.5">
      <c r="A7" s="62" t="s">
        <v>6</v>
      </c>
    </row>
    <row r="8" spans="1:1" ht="15.5">
      <c r="A8" s="62" t="s">
        <v>7</v>
      </c>
    </row>
    <row r="9" spans="1:1" ht="15.5">
      <c r="A9" s="62" t="s">
        <v>8</v>
      </c>
    </row>
    <row r="10" spans="1:1" ht="15.5">
      <c r="A10" s="62" t="s">
        <v>9</v>
      </c>
    </row>
    <row r="11" spans="1:1" ht="15.5">
      <c r="A11" s="62" t="s">
        <v>10</v>
      </c>
    </row>
    <row r="12" spans="1:1" ht="15.5">
      <c r="A12" s="62" t="s">
        <v>11</v>
      </c>
    </row>
    <row r="13" spans="1:1" ht="15.5">
      <c r="A13" s="62" t="s">
        <v>12</v>
      </c>
    </row>
    <row r="14" spans="1:1" ht="15.5">
      <c r="A14" s="62" t="s">
        <v>13</v>
      </c>
    </row>
    <row r="15" spans="1:1" ht="15.5">
      <c r="A15" s="62" t="s">
        <v>14</v>
      </c>
    </row>
    <row r="16" spans="1:1" ht="15.5">
      <c r="A16" s="62" t="s">
        <v>15</v>
      </c>
    </row>
    <row r="17" spans="1:5" ht="15.5">
      <c r="A17" s="76" t="s">
        <v>16</v>
      </c>
    </row>
    <row r="18" spans="1:5" ht="15.5">
      <c r="A18" s="12" t="s">
        <v>17</v>
      </c>
    </row>
    <row r="19" spans="1:5">
      <c r="A19" s="85" t="s">
        <v>164</v>
      </c>
    </row>
    <row r="20" spans="1:5">
      <c r="A20" s="85" t="s">
        <v>165</v>
      </c>
    </row>
    <row r="21" spans="1:5">
      <c r="A21" s="85" t="s">
        <v>166</v>
      </c>
    </row>
    <row r="22" spans="1:5">
      <c r="A22" s="85" t="s">
        <v>167</v>
      </c>
      <c r="E22" s="108"/>
    </row>
    <row r="23" spans="1:5">
      <c r="A23" s="85" t="s">
        <v>168</v>
      </c>
      <c r="D23" s="108"/>
    </row>
    <row r="24" spans="1:5">
      <c r="A24" s="85" t="s">
        <v>169</v>
      </c>
    </row>
    <row r="25" spans="1:5">
      <c r="A25" s="85" t="s">
        <v>170</v>
      </c>
    </row>
    <row r="26" spans="1:5">
      <c r="A26" s="85" t="s">
        <v>171</v>
      </c>
    </row>
    <row r="27" spans="1:5">
      <c r="A27" s="85" t="s">
        <v>172</v>
      </c>
    </row>
    <row r="28" spans="1:5">
      <c r="A28" s="85" t="s">
        <v>173</v>
      </c>
    </row>
    <row r="29" spans="1:5">
      <c r="A29" s="85" t="s">
        <v>174</v>
      </c>
    </row>
    <row r="30" spans="1:5" ht="15.5">
      <c r="A30" s="77"/>
    </row>
  </sheetData>
  <phoneticPr fontId="22" type="noConversion"/>
  <hyperlinks>
    <hyperlink ref="A17" r:id="rId1" display="http://www.nationalarchives.gov.uk/doc/open-government-licence/version/3/" xr:uid="{A621F82F-2850-4462-9F65-22EA79B9CC73}"/>
    <hyperlink ref="A19" location="'Table 1'!A1" display="Table 1: Employment in Wales for All Industries, Tourism Total, Accommodation, Hospitality, and Other 2021 to 2024" xr:uid="{D2B6FB6A-438D-4503-9908-3B20F1CEFC8D}"/>
    <hyperlink ref="A20" location="'Table 2'!A1" display="Table 2: " xr:uid="{9491DE22-02F2-43BD-A3D5-6873BBE0B7CF}"/>
    <hyperlink ref="A21" location="'Table 3'!A1" display="Table 3: " xr:uid="{6B2B8B8F-42EA-4A10-B7C9-C0C1641F4172}"/>
    <hyperlink ref="A22" location="'Table 4'!A1" display="Table 4:" xr:uid="{193919AE-D869-4D10-ADCE-C3CA3F40EC27}"/>
    <hyperlink ref="A23" location="'Table 5'!A1" display="Table 5:" xr:uid="{54F7D08F-25C7-47F3-BA9D-9C5D64E7D6A1}"/>
    <hyperlink ref="A24" location="'Table 6'!A1" display="Table 6:" xr:uid="{9A5A14AE-FEC9-43D6-BFFC-BA21E4BFBFFD}"/>
    <hyperlink ref="A25" location="'Table 7'!A1" display="Table 7:" xr:uid="{226F5E47-B6A2-47E3-A9BA-84291CA67BED}"/>
    <hyperlink ref="A26" location="'Table 8'!A1" display="Table 8: " xr:uid="{5AEE2730-88D3-4E0A-A6A3-820BD9EA462D}"/>
    <hyperlink ref="A27" location="'Table 9'!A1" display="Table 9: " xr:uid="{6C60ACA9-70F6-4BB0-9C42-58DE8EABB314}"/>
    <hyperlink ref="A28" location="'Table 10'!A1" display="Table 10: " xr:uid="{0DA588E3-0762-4DBD-9806-B21294A1AF0E}"/>
    <hyperlink ref="A29" location="'Table 11 '!A1" display="Table 11: " xr:uid="{CAB36229-0DC6-487C-911F-25933D2BDD8A}"/>
  </hyperlinks>
  <pageMargins left="0.7" right="0.7" top="0.75" bottom="0.75" header="0.3" footer="0.3"/>
  <pageSetup paperSize="9" orientation="portrait" horizontalDpi="1200" verticalDpi="1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59FCB-E871-4D98-8292-0FE8B99F4B8D}">
  <sheetPr codeName="Sheet2"/>
  <dimension ref="A1:A11"/>
  <sheetViews>
    <sheetView workbookViewId="0">
      <selection activeCell="F5" sqref="F5"/>
    </sheetView>
  </sheetViews>
  <sheetFormatPr defaultRowHeight="14.5"/>
  <sheetData>
    <row r="1" spans="1:1">
      <c r="A1" s="60" t="s">
        <v>18</v>
      </c>
    </row>
    <row r="2" spans="1:1">
      <c r="A2" t="s">
        <v>162</v>
      </c>
    </row>
    <row r="3" spans="1:1">
      <c r="A3" t="s">
        <v>158</v>
      </c>
    </row>
    <row r="4" spans="1:1">
      <c r="A4" t="s">
        <v>161</v>
      </c>
    </row>
    <row r="5" spans="1:1">
      <c r="A5" t="s">
        <v>163</v>
      </c>
    </row>
    <row r="6" spans="1:1">
      <c r="A6" s="60" t="s">
        <v>132</v>
      </c>
    </row>
    <row r="7" spans="1:1">
      <c r="A7" t="s">
        <v>133</v>
      </c>
    </row>
    <row r="8" spans="1:1">
      <c r="A8" s="85" t="s">
        <v>134</v>
      </c>
    </row>
    <row r="9" spans="1:1">
      <c r="A9" s="85" t="s">
        <v>135</v>
      </c>
    </row>
    <row r="10" spans="1:1">
      <c r="A10" s="85" t="s">
        <v>136</v>
      </c>
    </row>
    <row r="11" spans="1:1">
      <c r="A11" s="85" t="s">
        <v>137</v>
      </c>
    </row>
  </sheetData>
  <hyperlinks>
    <hyperlink ref="A8" r:id="rId1" xr:uid="{BC80AA3E-2B10-4B88-93AE-CC89B82B81C2}"/>
    <hyperlink ref="A9" r:id="rId2" xr:uid="{D7B07D33-9831-4F83-B56E-F4C5D50FA492}"/>
    <hyperlink ref="A10" r:id="rId3" xr:uid="{D55BB714-E8CA-441A-890F-520EB7EC8B8A}"/>
    <hyperlink ref="A11" r:id="rId4" xr:uid="{7D5DEC4D-0252-4913-A0DB-8688830B8BFC}"/>
  </hyperlinks>
  <pageMargins left="0.7" right="0.7" top="0.75" bottom="0.75" header="0.3" footer="0.3"/>
  <pageSetup paperSize="9" orientation="portrait" horizontalDpi="1200" verticalDpi="1200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D45CD-ADA9-407A-8849-4FDD6224CA47}">
  <sheetPr codeName="Sheet3"/>
  <dimension ref="A1:A55"/>
  <sheetViews>
    <sheetView workbookViewId="0">
      <selection sqref="A1:D55"/>
    </sheetView>
  </sheetViews>
  <sheetFormatPr defaultRowHeight="14.5"/>
  <cols>
    <col min="1" max="1" width="36" customWidth="1"/>
  </cols>
  <sheetData>
    <row r="1" spans="1:1" ht="19.5" thickBot="1">
      <c r="A1" s="86" t="s">
        <v>147</v>
      </c>
    </row>
    <row r="2" spans="1:1" ht="16" thickTop="1">
      <c r="A2" s="87"/>
    </row>
    <row r="3" spans="1:1" ht="15.5">
      <c r="A3" s="94" t="s">
        <v>148</v>
      </c>
    </row>
    <row r="4" spans="1:1" ht="15.5">
      <c r="A4" s="95" t="s">
        <v>149</v>
      </c>
    </row>
    <row r="5" spans="1:1" ht="15.5">
      <c r="A5" s="96">
        <v>55100</v>
      </c>
    </row>
    <row r="6" spans="1:1" ht="15.5">
      <c r="A6" s="96">
        <v>55201</v>
      </c>
    </row>
    <row r="7" spans="1:1" ht="15.5">
      <c r="A7" s="96">
        <v>55202</v>
      </c>
    </row>
    <row r="8" spans="1:1" ht="15.5">
      <c r="A8" s="96">
        <v>55209</v>
      </c>
    </row>
    <row r="9" spans="1:1" ht="15.5">
      <c r="A9" s="96">
        <v>55300</v>
      </c>
    </row>
    <row r="10" spans="1:1" ht="15.5">
      <c r="A10" s="97">
        <v>55900</v>
      </c>
    </row>
    <row r="11" spans="1:1" ht="15.5">
      <c r="A11" s="95" t="s">
        <v>150</v>
      </c>
    </row>
    <row r="12" spans="1:1" ht="15.5">
      <c r="A12" s="96">
        <v>56101</v>
      </c>
    </row>
    <row r="13" spans="1:1" ht="15.5">
      <c r="A13" s="96">
        <v>56102</v>
      </c>
    </row>
    <row r="14" spans="1:1" ht="15.5">
      <c r="A14" s="96">
        <v>56103</v>
      </c>
    </row>
    <row r="15" spans="1:1" ht="15.5">
      <c r="A15" s="96">
        <v>56210</v>
      </c>
    </row>
    <row r="16" spans="1:1" ht="15.5">
      <c r="A16" s="96">
        <v>56290</v>
      </c>
    </row>
    <row r="17" spans="1:1" ht="15.5">
      <c r="A17" s="96">
        <v>56301</v>
      </c>
    </row>
    <row r="18" spans="1:1" ht="15.5">
      <c r="A18" s="97">
        <v>56302</v>
      </c>
    </row>
    <row r="19" spans="1:1" ht="31">
      <c r="A19" s="95" t="s">
        <v>151</v>
      </c>
    </row>
    <row r="20" spans="1:1" ht="15.5">
      <c r="A20" s="96">
        <v>77210</v>
      </c>
    </row>
    <row r="21" spans="1:1" ht="15.5">
      <c r="A21" s="96">
        <v>92000</v>
      </c>
    </row>
    <row r="22" spans="1:1" ht="15.5">
      <c r="A22" s="96">
        <v>93110</v>
      </c>
    </row>
    <row r="23" spans="1:1" ht="15.5">
      <c r="A23" s="96">
        <v>93199</v>
      </c>
    </row>
    <row r="24" spans="1:1" ht="15.5">
      <c r="A24" s="96">
        <v>93210</v>
      </c>
    </row>
    <row r="25" spans="1:1" ht="15.5">
      <c r="A25" s="97">
        <v>93290</v>
      </c>
    </row>
    <row r="26" spans="1:1" ht="31">
      <c r="A26" s="95" t="s">
        <v>152</v>
      </c>
    </row>
    <row r="27" spans="1:1" ht="15.5">
      <c r="A27" s="96">
        <v>82301</v>
      </c>
    </row>
    <row r="28" spans="1:1" ht="15.5">
      <c r="A28" s="96">
        <v>82302</v>
      </c>
    </row>
    <row r="29" spans="1:1" ht="15.5">
      <c r="A29" s="96">
        <v>77110</v>
      </c>
    </row>
    <row r="30" spans="1:1" ht="15.5">
      <c r="A30" s="96">
        <v>77341</v>
      </c>
    </row>
    <row r="31" spans="1:1" ht="15.5">
      <c r="A31" s="96">
        <v>77351</v>
      </c>
    </row>
    <row r="32" spans="1:1" ht="15.5">
      <c r="A32" s="97">
        <v>68202</v>
      </c>
    </row>
    <row r="33" spans="1:1" ht="15.5">
      <c r="A33" s="95" t="s">
        <v>153</v>
      </c>
    </row>
    <row r="34" spans="1:1" ht="15.5">
      <c r="A34" s="96">
        <v>90010</v>
      </c>
    </row>
    <row r="35" spans="1:1" ht="15.5">
      <c r="A35" s="96">
        <v>90020</v>
      </c>
    </row>
    <row r="36" spans="1:1" ht="15.5">
      <c r="A36" s="96">
        <v>90030</v>
      </c>
    </row>
    <row r="37" spans="1:1" ht="15.5">
      <c r="A37" s="96">
        <v>90040</v>
      </c>
    </row>
    <row r="38" spans="1:1" ht="15.5">
      <c r="A38" s="96">
        <v>91020</v>
      </c>
    </row>
    <row r="39" spans="1:1" ht="15.5">
      <c r="A39" s="96">
        <v>91030</v>
      </c>
    </row>
    <row r="40" spans="1:1" ht="15.5">
      <c r="A40" s="97">
        <v>91040</v>
      </c>
    </row>
    <row r="41" spans="1:1" ht="15.5">
      <c r="A41" s="95" t="s">
        <v>154</v>
      </c>
    </row>
    <row r="42" spans="1:1" ht="15.5">
      <c r="A42" s="96">
        <v>49100</v>
      </c>
    </row>
    <row r="43" spans="1:1" ht="15.5">
      <c r="A43" s="96">
        <v>49311</v>
      </c>
    </row>
    <row r="44" spans="1:1" ht="15.5">
      <c r="A44" s="96">
        <v>49319</v>
      </c>
    </row>
    <row r="45" spans="1:1" ht="15.5">
      <c r="A45" s="96">
        <v>49320</v>
      </c>
    </row>
    <row r="46" spans="1:1" ht="15.5">
      <c r="A46" s="96">
        <v>49390</v>
      </c>
    </row>
    <row r="47" spans="1:1" ht="15.5">
      <c r="A47" s="96">
        <v>50100</v>
      </c>
    </row>
    <row r="48" spans="1:1" ht="15.5">
      <c r="A48" s="96">
        <v>50300</v>
      </c>
    </row>
    <row r="49" spans="1:1" ht="15.5">
      <c r="A49" s="96">
        <v>51101</v>
      </c>
    </row>
    <row r="50" spans="1:1" ht="15.5">
      <c r="A50" s="97">
        <v>51102</v>
      </c>
    </row>
    <row r="51" spans="1:1" ht="31">
      <c r="A51" s="95" t="s">
        <v>155</v>
      </c>
    </row>
    <row r="52" spans="1:1" ht="15.5">
      <c r="A52" s="96">
        <v>79110</v>
      </c>
    </row>
    <row r="53" spans="1:1" ht="15.5">
      <c r="A53" s="96">
        <v>79120</v>
      </c>
    </row>
    <row r="54" spans="1:1" ht="15.5">
      <c r="A54" s="96">
        <v>79901</v>
      </c>
    </row>
    <row r="55" spans="1:1" ht="15.5">
      <c r="A55" s="97">
        <v>79909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A4556-8209-4F4D-9F4A-7416B66FDE20}">
  <sheetPr codeName="Sheet4"/>
  <dimension ref="A1:B10"/>
  <sheetViews>
    <sheetView workbookViewId="0">
      <selection activeCell="G13" sqref="G13"/>
    </sheetView>
  </sheetViews>
  <sheetFormatPr defaultRowHeight="14.5"/>
  <cols>
    <col min="1" max="1" width="40.81640625" customWidth="1"/>
  </cols>
  <sheetData>
    <row r="1" spans="1:2" ht="19.5" thickBot="1">
      <c r="A1" s="86" t="s">
        <v>146</v>
      </c>
      <c r="B1" s="88"/>
    </row>
    <row r="2" spans="1:2" ht="16" thickTop="1">
      <c r="A2" s="87"/>
      <c r="B2" s="88"/>
    </row>
    <row r="3" spans="1:2" ht="15.5">
      <c r="A3" s="92" t="s">
        <v>138</v>
      </c>
      <c r="B3" s="93" t="s">
        <v>139</v>
      </c>
    </row>
    <row r="4" spans="1:2" ht="15.5">
      <c r="A4" s="53" t="s">
        <v>29</v>
      </c>
      <c r="B4" s="89">
        <v>55</v>
      </c>
    </row>
    <row r="5" spans="1:2" ht="15.5">
      <c r="A5" s="90" t="s">
        <v>140</v>
      </c>
      <c r="B5" s="91">
        <v>56</v>
      </c>
    </row>
    <row r="6" spans="1:2" ht="15.5">
      <c r="A6" s="53" t="s">
        <v>141</v>
      </c>
      <c r="B6" s="89">
        <v>79</v>
      </c>
    </row>
    <row r="7" spans="1:2" ht="15.5">
      <c r="A7" s="90" t="s">
        <v>142</v>
      </c>
      <c r="B7" s="91">
        <v>90</v>
      </c>
    </row>
    <row r="8" spans="1:2" ht="15.5">
      <c r="A8" s="53" t="s">
        <v>143</v>
      </c>
      <c r="B8" s="89">
        <v>91</v>
      </c>
    </row>
    <row r="9" spans="1:2" ht="15.5">
      <c r="A9" s="90" t="s">
        <v>144</v>
      </c>
      <c r="B9" s="91">
        <v>92</v>
      </c>
    </row>
    <row r="10" spans="1:2" ht="15.5">
      <c r="A10" s="53" t="s">
        <v>145</v>
      </c>
      <c r="B10" s="89">
        <v>93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DE5C8-A3C8-460C-93C1-AD2F3AA3F111}">
  <sheetPr codeName="Sheet5"/>
  <dimension ref="A1:E20"/>
  <sheetViews>
    <sheetView workbookViewId="0"/>
  </sheetViews>
  <sheetFormatPr defaultColWidth="29.1796875" defaultRowHeight="14"/>
  <cols>
    <col min="1" max="16384" width="29.1796875" style="2"/>
  </cols>
  <sheetData>
    <row r="1" spans="1:5" ht="19">
      <c r="A1" s="24" t="s">
        <v>19</v>
      </c>
    </row>
    <row r="2" spans="1:5" ht="14.5" thickBot="1">
      <c r="A2" s="28" t="s">
        <v>20</v>
      </c>
      <c r="B2" s="28"/>
      <c r="C2" s="28"/>
      <c r="D2" s="28"/>
      <c r="E2" s="28"/>
    </row>
    <row r="3" spans="1:5" ht="15.5">
      <c r="A3" s="25" t="s">
        <v>21</v>
      </c>
      <c r="B3" s="26" t="s">
        <v>22</v>
      </c>
      <c r="C3" s="26" t="s">
        <v>23</v>
      </c>
      <c r="D3" s="26" t="s">
        <v>24</v>
      </c>
      <c r="E3" s="26" t="s">
        <v>25</v>
      </c>
    </row>
    <row r="4" spans="1:5">
      <c r="A4" s="3" t="s">
        <v>26</v>
      </c>
      <c r="B4" s="27">
        <v>1334000</v>
      </c>
      <c r="C4" s="27">
        <v>1334000</v>
      </c>
      <c r="D4" s="27">
        <v>1354000</v>
      </c>
      <c r="E4" s="27">
        <v>1349000</v>
      </c>
    </row>
    <row r="5" spans="1:5">
      <c r="A5" s="3" t="s">
        <v>27</v>
      </c>
      <c r="B5" s="27">
        <v>143000</v>
      </c>
      <c r="C5" s="27">
        <v>159000</v>
      </c>
      <c r="D5" s="27">
        <v>156000</v>
      </c>
      <c r="E5" s="27">
        <v>150000</v>
      </c>
    </row>
    <row r="6" spans="1:5">
      <c r="A6" s="3" t="s">
        <v>28</v>
      </c>
      <c r="B6" s="99">
        <f>SUM(B5/B4)</f>
        <v>0.10719640179910045</v>
      </c>
      <c r="C6" s="99">
        <f t="shared" ref="C6:E6" si="0">SUM(C5/C4)</f>
        <v>0.11919040479760119</v>
      </c>
      <c r="D6" s="99">
        <f t="shared" si="0"/>
        <v>0.11521418020679468</v>
      </c>
      <c r="E6" s="99">
        <f t="shared" si="0"/>
        <v>0.1111934766493699</v>
      </c>
    </row>
    <row r="7" spans="1:5">
      <c r="A7" s="3" t="s">
        <v>29</v>
      </c>
      <c r="B7" s="27">
        <v>23000</v>
      </c>
      <c r="C7" s="27">
        <v>26000</v>
      </c>
      <c r="D7" s="27">
        <v>26000</v>
      </c>
      <c r="E7" s="27">
        <v>29000</v>
      </c>
    </row>
    <row r="8" spans="1:5">
      <c r="A8" s="3" t="s">
        <v>28</v>
      </c>
      <c r="B8" s="99">
        <f>SUM(B7/B4)</f>
        <v>1.7241379310344827E-2</v>
      </c>
      <c r="C8" s="99">
        <f t="shared" ref="C8:E8" si="1">SUM(C7/C4)</f>
        <v>1.9490254872563718E-2</v>
      </c>
      <c r="D8" s="99">
        <f t="shared" si="1"/>
        <v>1.9202363367799114E-2</v>
      </c>
      <c r="E8" s="99">
        <f t="shared" si="1"/>
        <v>2.1497405485544848E-2</v>
      </c>
    </row>
    <row r="9" spans="1:5">
      <c r="A9" s="3" t="s">
        <v>30</v>
      </c>
      <c r="B9" s="27">
        <v>82000</v>
      </c>
      <c r="C9" s="27">
        <v>91000</v>
      </c>
      <c r="D9" s="27">
        <v>90000</v>
      </c>
      <c r="E9" s="27">
        <v>83000</v>
      </c>
    </row>
    <row r="10" spans="1:5">
      <c r="A10" s="3" t="s">
        <v>28</v>
      </c>
      <c r="B10" s="99">
        <f>SUM(B9/B4)</f>
        <v>6.1469265367316339E-2</v>
      </c>
      <c r="C10" s="99">
        <f t="shared" ref="C10:E10" si="2">SUM(C9/C4)</f>
        <v>6.8215892053973007E-2</v>
      </c>
      <c r="D10" s="99">
        <f t="shared" si="2"/>
        <v>6.6469719350073855E-2</v>
      </c>
      <c r="E10" s="99">
        <f t="shared" si="2"/>
        <v>6.1527057079318014E-2</v>
      </c>
    </row>
    <row r="11" spans="1:5">
      <c r="A11" s="3" t="s">
        <v>31</v>
      </c>
      <c r="B11" s="27">
        <v>38000</v>
      </c>
      <c r="C11" s="27">
        <v>42000</v>
      </c>
      <c r="D11" s="27">
        <v>39000</v>
      </c>
      <c r="E11" s="27">
        <v>38000</v>
      </c>
    </row>
    <row r="12" spans="1:5">
      <c r="A12" s="3" t="s">
        <v>28</v>
      </c>
      <c r="B12" s="99">
        <v>2.8000000000000001E-2</v>
      </c>
      <c r="C12" s="99">
        <f t="shared" ref="C12:E12" si="3">SUM(C11/C4)</f>
        <v>3.1484257871064465E-2</v>
      </c>
      <c r="D12" s="99">
        <f t="shared" si="3"/>
        <v>2.8803545051698669E-2</v>
      </c>
      <c r="E12" s="99">
        <f t="shared" si="3"/>
        <v>2.8169014084507043E-2</v>
      </c>
    </row>
    <row r="15" spans="1:5">
      <c r="E15" s="79"/>
    </row>
    <row r="16" spans="1:5">
      <c r="E16" s="79"/>
    </row>
    <row r="17" spans="4:5">
      <c r="E17" s="79"/>
    </row>
    <row r="20" spans="4:5">
      <c r="D20" s="6"/>
    </row>
  </sheetData>
  <phoneticPr fontId="2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88B30-4F4E-4A2E-AFDF-F3107510AEC4}">
  <sheetPr codeName="Sheet6"/>
  <dimension ref="A1:E12"/>
  <sheetViews>
    <sheetView workbookViewId="0"/>
  </sheetViews>
  <sheetFormatPr defaultRowHeight="14.5"/>
  <cols>
    <col min="1" max="1" width="23.7265625" customWidth="1"/>
    <col min="2" max="2" width="21.453125" bestFit="1" customWidth="1"/>
    <col min="3" max="3" width="30.81640625" customWidth="1"/>
    <col min="4" max="4" width="20.26953125" customWidth="1"/>
    <col min="5" max="5" width="31.7265625" customWidth="1"/>
  </cols>
  <sheetData>
    <row r="1" spans="1:5" ht="19">
      <c r="A1" s="30" t="s">
        <v>32</v>
      </c>
      <c r="B1" s="2"/>
      <c r="C1" s="2"/>
      <c r="D1" s="2"/>
      <c r="E1" s="2"/>
    </row>
    <row r="2" spans="1:5" ht="15" thickBot="1">
      <c r="A2" s="28" t="s">
        <v>33</v>
      </c>
      <c r="B2" s="28"/>
      <c r="C2" s="28"/>
      <c r="D2" s="28"/>
      <c r="E2" s="28"/>
    </row>
    <row r="3" spans="1:5" ht="28">
      <c r="A3" s="78" t="s">
        <v>34</v>
      </c>
      <c r="B3" s="78" t="s">
        <v>35</v>
      </c>
      <c r="C3" s="78" t="s">
        <v>36</v>
      </c>
      <c r="D3" s="78" t="s">
        <v>37</v>
      </c>
      <c r="E3" s="78" t="s">
        <v>38</v>
      </c>
    </row>
    <row r="4" spans="1:5">
      <c r="A4" s="3" t="s">
        <v>39</v>
      </c>
      <c r="B4" s="5">
        <v>841000</v>
      </c>
      <c r="C4" s="98">
        <f>SUM(B4/(B4+D4))</f>
        <v>0.65143299767621998</v>
      </c>
      <c r="D4" s="4">
        <v>450000</v>
      </c>
      <c r="E4" s="98">
        <f>SUM((D4/(D4+B4)))</f>
        <v>0.34856700232378002</v>
      </c>
    </row>
    <row r="5" spans="1:5">
      <c r="A5" s="3" t="s">
        <v>27</v>
      </c>
      <c r="B5" s="5">
        <v>62000</v>
      </c>
      <c r="C5" s="98">
        <f t="shared" ref="C5:C6" si="0">SUM(B5/(B5+D5))</f>
        <v>0.43356643356643354</v>
      </c>
      <c r="D5" s="4">
        <v>81000</v>
      </c>
      <c r="E5" s="98">
        <f t="shared" ref="E5:E6" si="1">SUM((D5/(D5+B5)))</f>
        <v>0.56643356643356646</v>
      </c>
    </row>
    <row r="6" spans="1:5">
      <c r="A6" s="3" t="s">
        <v>29</v>
      </c>
      <c r="B6" s="5">
        <v>14000</v>
      </c>
      <c r="C6" s="98">
        <f t="shared" si="0"/>
        <v>0.51851851851851849</v>
      </c>
      <c r="D6" s="4">
        <v>13000</v>
      </c>
      <c r="E6" s="98">
        <f t="shared" si="1"/>
        <v>0.48148148148148145</v>
      </c>
    </row>
    <row r="7" spans="1:5">
      <c r="A7" s="3" t="s">
        <v>40</v>
      </c>
      <c r="B7" s="5">
        <v>28000</v>
      </c>
      <c r="C7" s="98">
        <v>0.35399999999999998</v>
      </c>
      <c r="D7" s="5">
        <v>50000</v>
      </c>
      <c r="E7" s="98">
        <v>0.63300000000000001</v>
      </c>
    </row>
    <row r="8" spans="1:5">
      <c r="A8" s="3" t="s">
        <v>31</v>
      </c>
      <c r="B8" s="27">
        <v>20000</v>
      </c>
      <c r="C8" s="98">
        <v>0.54100000000000004</v>
      </c>
      <c r="D8" s="6">
        <v>18000</v>
      </c>
      <c r="E8" s="98">
        <v>0.48599999999999999</v>
      </c>
    </row>
    <row r="12" spans="1:5">
      <c r="C12" s="67"/>
    </row>
  </sheetData>
  <pageMargins left="0.7" right="0.7" top="0.75" bottom="0.75" header="0.3" footer="0.3"/>
  <pageSetup paperSize="9" orientation="portrait" horizontalDpi="1200" verticalDpi="1200" r:id="rId1"/>
  <ignoredErrors>
    <ignoredError sqref="C7:C8 E7:E8" calculatedColumn="1"/>
  </ignoredErrors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9CF94-8A00-4A15-998E-5954761D0B07}">
  <sheetPr codeName="Sheet7"/>
  <dimension ref="A1:M27"/>
  <sheetViews>
    <sheetView workbookViewId="0"/>
  </sheetViews>
  <sheetFormatPr defaultRowHeight="14.5"/>
  <cols>
    <col min="1" max="1" width="15.81640625" customWidth="1"/>
    <col min="2" max="2" width="19.54296875" bestFit="1" customWidth="1"/>
    <col min="3" max="6" width="12.54296875" customWidth="1"/>
    <col min="8" max="8" width="10.453125" bestFit="1" customWidth="1"/>
    <col min="9" max="9" width="9.26953125" bestFit="1" customWidth="1"/>
    <col min="10" max="10" width="13.1796875" customWidth="1"/>
  </cols>
  <sheetData>
    <row r="1" spans="1:13" ht="19">
      <c r="A1" s="30" t="s">
        <v>41</v>
      </c>
      <c r="B1" s="2"/>
      <c r="C1" s="2"/>
      <c r="D1" s="2"/>
      <c r="E1" s="2"/>
      <c r="F1" s="2"/>
    </row>
    <row r="2" spans="1:13">
      <c r="A2" s="80" t="s">
        <v>42</v>
      </c>
      <c r="B2" s="81"/>
      <c r="C2" s="82"/>
      <c r="D2" s="82"/>
      <c r="E2" s="82"/>
      <c r="F2" s="2"/>
    </row>
    <row r="3" spans="1:13" ht="24" customHeight="1">
      <c r="A3" s="83" t="s">
        <v>43</v>
      </c>
      <c r="B3" s="83" t="s">
        <v>44</v>
      </c>
      <c r="C3" s="83" t="s">
        <v>22</v>
      </c>
      <c r="D3" s="83" t="s">
        <v>23</v>
      </c>
      <c r="E3" s="83" t="s">
        <v>24</v>
      </c>
      <c r="F3" s="83" t="s">
        <v>25</v>
      </c>
    </row>
    <row r="4" spans="1:13" ht="24" customHeight="1">
      <c r="A4" s="1" t="s">
        <v>45</v>
      </c>
      <c r="B4" s="31" t="s">
        <v>46</v>
      </c>
      <c r="C4" s="27">
        <v>1334000</v>
      </c>
      <c r="D4" s="27">
        <v>1334000</v>
      </c>
      <c r="E4" s="27">
        <v>1354000</v>
      </c>
      <c r="F4" s="27">
        <v>1349000</v>
      </c>
    </row>
    <row r="5" spans="1:13">
      <c r="A5" s="1" t="s">
        <v>45</v>
      </c>
      <c r="B5" s="31" t="s">
        <v>47</v>
      </c>
      <c r="C5" s="6">
        <v>143000</v>
      </c>
      <c r="D5" s="6">
        <v>159000</v>
      </c>
      <c r="E5" s="6">
        <v>156000</v>
      </c>
      <c r="F5" s="6">
        <v>150000</v>
      </c>
    </row>
    <row r="6" spans="1:13">
      <c r="A6" s="1" t="s">
        <v>48</v>
      </c>
      <c r="B6" s="31" t="s">
        <v>49</v>
      </c>
      <c r="C6" s="6">
        <v>1750</v>
      </c>
      <c r="D6" s="6">
        <v>2000</v>
      </c>
      <c r="E6" s="6">
        <v>2000</v>
      </c>
      <c r="F6" s="6">
        <v>1250</v>
      </c>
    </row>
    <row r="7" spans="1:13">
      <c r="A7" s="1" t="s">
        <v>48</v>
      </c>
      <c r="B7" s="31" t="s">
        <v>50</v>
      </c>
      <c r="C7" s="6">
        <v>5000</v>
      </c>
      <c r="D7" s="6">
        <v>6000</v>
      </c>
      <c r="E7" s="6">
        <v>6000</v>
      </c>
      <c r="F7" s="6">
        <v>6000</v>
      </c>
    </row>
    <row r="8" spans="1:13">
      <c r="A8" s="1" t="s">
        <v>48</v>
      </c>
      <c r="B8" s="31" t="s">
        <v>51</v>
      </c>
      <c r="C8" s="6">
        <v>4500</v>
      </c>
      <c r="D8" s="6">
        <v>4500</v>
      </c>
      <c r="E8" s="6">
        <v>5000</v>
      </c>
      <c r="F8" s="6">
        <v>4500</v>
      </c>
    </row>
    <row r="9" spans="1:13">
      <c r="A9" s="1" t="s">
        <v>48</v>
      </c>
      <c r="B9" s="31" t="s">
        <v>52</v>
      </c>
      <c r="C9" s="6">
        <v>23000</v>
      </c>
      <c r="D9" s="6">
        <v>26000</v>
      </c>
      <c r="E9" s="6">
        <v>25000</v>
      </c>
      <c r="F9" s="6">
        <v>23000</v>
      </c>
      <c r="J9" s="27"/>
      <c r="K9" s="27"/>
      <c r="L9" s="27"/>
      <c r="M9" s="27"/>
    </row>
    <row r="10" spans="1:13">
      <c r="A10" s="1" t="s">
        <v>53</v>
      </c>
      <c r="B10" s="31" t="s">
        <v>54</v>
      </c>
      <c r="C10" s="6">
        <v>7000</v>
      </c>
      <c r="D10" s="6">
        <v>8000</v>
      </c>
      <c r="E10" s="6">
        <v>7000</v>
      </c>
      <c r="F10" s="6">
        <v>7000</v>
      </c>
    </row>
    <row r="11" spans="1:13">
      <c r="A11" s="1" t="s">
        <v>55</v>
      </c>
      <c r="B11" s="31" t="s">
        <v>56</v>
      </c>
      <c r="C11" s="6">
        <v>4000</v>
      </c>
      <c r="D11" s="6">
        <v>5000</v>
      </c>
      <c r="E11" s="6">
        <v>4500</v>
      </c>
      <c r="F11" s="6">
        <v>4500</v>
      </c>
    </row>
    <row r="12" spans="1:13">
      <c r="A12" s="1" t="s">
        <v>57</v>
      </c>
      <c r="B12" s="31" t="s">
        <v>58</v>
      </c>
      <c r="C12" s="6">
        <v>8000</v>
      </c>
      <c r="D12" s="6">
        <v>9000</v>
      </c>
      <c r="E12" s="6">
        <v>9000</v>
      </c>
      <c r="F12" s="6">
        <v>9000</v>
      </c>
    </row>
    <row r="13" spans="1:13">
      <c r="A13" s="1" t="s">
        <v>57</v>
      </c>
      <c r="B13" s="31" t="s">
        <v>59</v>
      </c>
      <c r="C13" s="6">
        <v>5000</v>
      </c>
      <c r="D13" s="6">
        <v>6000</v>
      </c>
      <c r="E13" s="6">
        <v>5000</v>
      </c>
      <c r="F13" s="6">
        <v>5000</v>
      </c>
    </row>
    <row r="14" spans="1:13">
      <c r="A14" s="1" t="s">
        <v>57</v>
      </c>
      <c r="B14" s="31" t="s">
        <v>60</v>
      </c>
      <c r="C14" s="6">
        <v>7000</v>
      </c>
      <c r="D14" s="6">
        <v>6000</v>
      </c>
      <c r="E14" s="6">
        <v>6000</v>
      </c>
      <c r="F14" s="6">
        <v>6000</v>
      </c>
    </row>
    <row r="15" spans="1:13">
      <c r="A15" s="1" t="s">
        <v>57</v>
      </c>
      <c r="B15" s="31" t="s">
        <v>61</v>
      </c>
      <c r="C15" s="6">
        <v>9000</v>
      </c>
      <c r="D15" s="6">
        <v>11000</v>
      </c>
      <c r="E15" s="6">
        <v>11000</v>
      </c>
      <c r="F15" s="6">
        <v>11000</v>
      </c>
    </row>
    <row r="16" spans="1:13">
      <c r="A16" s="1" t="s">
        <v>57</v>
      </c>
      <c r="B16" s="31" t="s">
        <v>62</v>
      </c>
      <c r="C16" s="6">
        <v>4500</v>
      </c>
      <c r="D16" s="6">
        <v>5000</v>
      </c>
      <c r="E16" s="6">
        <v>5000</v>
      </c>
      <c r="F16" s="6">
        <v>5000</v>
      </c>
    </row>
    <row r="17" spans="1:6">
      <c r="A17" s="1" t="s">
        <v>48</v>
      </c>
      <c r="B17" s="31" t="s">
        <v>63</v>
      </c>
      <c r="C17" s="6">
        <v>2250</v>
      </c>
      <c r="D17" s="6">
        <v>2250</v>
      </c>
      <c r="E17" s="6">
        <v>2500</v>
      </c>
      <c r="F17" s="6">
        <v>2500</v>
      </c>
    </row>
    <row r="18" spans="1:6">
      <c r="A18" s="1" t="s">
        <v>48</v>
      </c>
      <c r="B18" s="31" t="s">
        <v>64</v>
      </c>
      <c r="C18" s="6">
        <v>4500</v>
      </c>
      <c r="D18" s="6">
        <v>5000</v>
      </c>
      <c r="E18" s="6">
        <v>5000</v>
      </c>
      <c r="F18" s="6">
        <v>4500</v>
      </c>
    </row>
    <row r="19" spans="1:6">
      <c r="A19" s="1" t="s">
        <v>53</v>
      </c>
      <c r="B19" s="31" t="s">
        <v>65</v>
      </c>
      <c r="C19" s="6">
        <v>4000</v>
      </c>
      <c r="D19" s="6">
        <v>4500</v>
      </c>
      <c r="E19" s="6">
        <v>4500</v>
      </c>
      <c r="F19" s="6">
        <v>4500</v>
      </c>
    </row>
    <row r="20" spans="1:6">
      <c r="A20" s="1" t="s">
        <v>48</v>
      </c>
      <c r="B20" s="31" t="s">
        <v>66</v>
      </c>
      <c r="C20" s="6">
        <v>7000</v>
      </c>
      <c r="D20" s="6">
        <v>7000</v>
      </c>
      <c r="E20" s="6">
        <v>7000</v>
      </c>
      <c r="F20" s="6">
        <v>7000</v>
      </c>
    </row>
    <row r="21" spans="1:6">
      <c r="A21" s="1" t="s">
        <v>53</v>
      </c>
      <c r="B21" s="31" t="s">
        <v>67</v>
      </c>
      <c r="C21" s="6">
        <v>9000</v>
      </c>
      <c r="D21" s="6">
        <v>10000</v>
      </c>
      <c r="E21" s="6">
        <v>10000</v>
      </c>
      <c r="F21" s="6">
        <v>10000</v>
      </c>
    </row>
    <row r="22" spans="1:6">
      <c r="A22" s="1" t="s">
        <v>55</v>
      </c>
      <c r="B22" s="31" t="s">
        <v>68</v>
      </c>
      <c r="C22" s="6">
        <v>7000</v>
      </c>
      <c r="D22" s="6">
        <v>7000</v>
      </c>
      <c r="E22" s="6">
        <v>8000</v>
      </c>
      <c r="F22" s="6">
        <v>8000</v>
      </c>
    </row>
    <row r="23" spans="1:6">
      <c r="A23" s="1" t="s">
        <v>48</v>
      </c>
      <c r="B23" s="31" t="s">
        <v>69</v>
      </c>
      <c r="C23" s="6">
        <v>7000</v>
      </c>
      <c r="D23" s="6">
        <v>8000</v>
      </c>
      <c r="E23" s="6">
        <v>8000</v>
      </c>
      <c r="F23" s="6">
        <v>7000</v>
      </c>
    </row>
    <row r="24" spans="1:6">
      <c r="A24" s="1" t="s">
        <v>53</v>
      </c>
      <c r="B24" s="31" t="s">
        <v>70</v>
      </c>
      <c r="C24" s="6">
        <v>11000</v>
      </c>
      <c r="D24" s="6">
        <v>13000</v>
      </c>
      <c r="E24" s="6">
        <v>13000</v>
      </c>
      <c r="F24" s="6">
        <v>12000</v>
      </c>
    </row>
    <row r="25" spans="1:6">
      <c r="A25" s="1" t="s">
        <v>48</v>
      </c>
      <c r="B25" s="31" t="s">
        <v>71</v>
      </c>
      <c r="C25" s="6">
        <v>3000</v>
      </c>
      <c r="D25" s="6">
        <v>3000</v>
      </c>
      <c r="E25" s="6">
        <v>3000</v>
      </c>
      <c r="F25" s="6">
        <v>3000</v>
      </c>
    </row>
    <row r="26" spans="1:6">
      <c r="A26" s="1" t="s">
        <v>48</v>
      </c>
      <c r="B26" s="31" t="s">
        <v>72</v>
      </c>
      <c r="C26" s="6">
        <v>6000</v>
      </c>
      <c r="D26" s="6">
        <v>7000</v>
      </c>
      <c r="E26" s="6">
        <v>7000</v>
      </c>
      <c r="F26" s="6">
        <v>6000</v>
      </c>
    </row>
    <row r="27" spans="1:6">
      <c r="A27" s="1" t="s">
        <v>57</v>
      </c>
      <c r="B27" s="31" t="s">
        <v>73</v>
      </c>
      <c r="C27" s="6">
        <v>4000</v>
      </c>
      <c r="D27" s="6">
        <v>4500</v>
      </c>
      <c r="E27" s="6">
        <v>4000</v>
      </c>
      <c r="F27" s="6">
        <v>4000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904D1-41B2-4D96-B8C7-2FA17D3AAD3E}">
  <sheetPr codeName="Sheet8"/>
  <dimension ref="A1:F26"/>
  <sheetViews>
    <sheetView workbookViewId="0">
      <selection activeCell="I10" sqref="I10"/>
    </sheetView>
  </sheetViews>
  <sheetFormatPr defaultColWidth="8.7265625" defaultRowHeight="14"/>
  <cols>
    <col min="1" max="1" width="17.1796875" style="2" customWidth="1"/>
    <col min="2" max="2" width="21.7265625" style="2" customWidth="1"/>
    <col min="3" max="6" width="10.26953125" style="2" bestFit="1" customWidth="1"/>
    <col min="7" max="16384" width="8.7265625" style="2"/>
  </cols>
  <sheetData>
    <row r="1" spans="1:6" ht="19">
      <c r="A1" s="30" t="s">
        <v>74</v>
      </c>
    </row>
    <row r="2" spans="1:6" ht="16" thickBot="1">
      <c r="A2" s="32" t="s">
        <v>160</v>
      </c>
      <c r="B2" s="32"/>
      <c r="C2" s="32"/>
      <c r="D2" s="32"/>
      <c r="E2" s="32"/>
      <c r="F2" s="32"/>
    </row>
    <row r="3" spans="1:6" ht="15.5">
      <c r="A3" s="33" t="s">
        <v>43</v>
      </c>
      <c r="B3" s="33" t="s">
        <v>44</v>
      </c>
      <c r="C3" s="33" t="s">
        <v>22</v>
      </c>
      <c r="D3" s="33" t="s">
        <v>23</v>
      </c>
      <c r="E3" s="33" t="s">
        <v>24</v>
      </c>
      <c r="F3" s="33" t="s">
        <v>25</v>
      </c>
    </row>
    <row r="4" spans="1:6" ht="15.5">
      <c r="A4" s="49" t="s">
        <v>48</v>
      </c>
      <c r="B4" s="50" t="s">
        <v>49</v>
      </c>
      <c r="C4" s="51">
        <v>9.2105263157894732E-2</v>
      </c>
      <c r="D4" s="51">
        <v>0.1</v>
      </c>
      <c r="E4" s="51">
        <v>0.1</v>
      </c>
      <c r="F4" s="51">
        <v>6.5789473684210523E-2</v>
      </c>
    </row>
    <row r="5" spans="1:6" ht="15.5">
      <c r="A5" s="49" t="s">
        <v>48</v>
      </c>
      <c r="B5" s="34" t="s">
        <v>50</v>
      </c>
      <c r="C5" s="19">
        <v>8.4745762711864403E-2</v>
      </c>
      <c r="D5" s="19">
        <v>0.10169491525423729</v>
      </c>
      <c r="E5" s="19">
        <v>0.10526315789473684</v>
      </c>
      <c r="F5" s="19">
        <v>0.10344827586206896</v>
      </c>
    </row>
    <row r="6" spans="1:6" ht="15.5">
      <c r="A6" s="49" t="s">
        <v>48</v>
      </c>
      <c r="B6" s="34" t="s">
        <v>51</v>
      </c>
      <c r="C6" s="19">
        <v>8.0357142857142863E-2</v>
      </c>
      <c r="D6" s="19">
        <v>8.0357142857142863E-2</v>
      </c>
      <c r="E6" s="19">
        <v>8.6206896551724144E-2</v>
      </c>
      <c r="F6" s="19">
        <v>8.0357142857142863E-2</v>
      </c>
    </row>
    <row r="7" spans="1:6" ht="15.5">
      <c r="A7" s="49" t="s">
        <v>48</v>
      </c>
      <c r="B7" s="34" t="s">
        <v>52</v>
      </c>
      <c r="C7" s="19">
        <v>0.10550458715596331</v>
      </c>
      <c r="D7" s="19">
        <v>0.11659192825112108</v>
      </c>
      <c r="E7" s="19">
        <v>0.10869565217391304</v>
      </c>
      <c r="F7" s="19">
        <v>0.10043668122270742</v>
      </c>
    </row>
    <row r="8" spans="1:6" ht="15.5">
      <c r="A8" s="49" t="s">
        <v>53</v>
      </c>
      <c r="B8" s="34" t="s">
        <v>54</v>
      </c>
      <c r="C8" s="19">
        <v>9.3333333333333338E-2</v>
      </c>
      <c r="D8" s="19">
        <v>0.1095890410958904</v>
      </c>
      <c r="E8" s="19">
        <v>9.3333333333333338E-2</v>
      </c>
      <c r="F8" s="19">
        <v>9.2105263157894732E-2</v>
      </c>
    </row>
    <row r="9" spans="1:6" ht="15.5">
      <c r="A9" s="49" t="s">
        <v>55</v>
      </c>
      <c r="B9" s="34" t="s">
        <v>56</v>
      </c>
      <c r="C9" s="19">
        <v>0.12903225806451613</v>
      </c>
      <c r="D9" s="19">
        <v>0.16129032258064516</v>
      </c>
      <c r="E9" s="19">
        <v>0.15</v>
      </c>
      <c r="F9" s="19">
        <v>0.15</v>
      </c>
    </row>
    <row r="10" spans="1:6" ht="15.5">
      <c r="A10" s="49" t="s">
        <v>57</v>
      </c>
      <c r="B10" s="34" t="s">
        <v>58</v>
      </c>
      <c r="C10" s="19">
        <v>0.18181818181818182</v>
      </c>
      <c r="D10" s="19">
        <v>0.2</v>
      </c>
      <c r="E10" s="19">
        <v>0.19565217391304349</v>
      </c>
      <c r="F10" s="19">
        <v>0.2</v>
      </c>
    </row>
    <row r="11" spans="1:6" ht="15.5">
      <c r="A11" s="49" t="s">
        <v>57</v>
      </c>
      <c r="B11" s="34" t="s">
        <v>59</v>
      </c>
      <c r="C11" s="19">
        <v>0.11363636363636363</v>
      </c>
      <c r="D11" s="19">
        <v>0.13333333333333333</v>
      </c>
      <c r="E11" s="19">
        <v>0.1111111111111111</v>
      </c>
      <c r="F11" s="19">
        <v>0.1111111111111111</v>
      </c>
    </row>
    <row r="12" spans="1:6" ht="15.5">
      <c r="A12" s="49" t="s">
        <v>57</v>
      </c>
      <c r="B12" s="34" t="s">
        <v>60</v>
      </c>
      <c r="C12" s="19">
        <v>9.3333333333333338E-2</v>
      </c>
      <c r="D12" s="19">
        <v>8.1081081081081086E-2</v>
      </c>
      <c r="E12" s="19">
        <v>8.3333333333333329E-2</v>
      </c>
      <c r="F12" s="19">
        <v>8.3333333333333329E-2</v>
      </c>
    </row>
    <row r="13" spans="1:6" ht="15.5">
      <c r="A13" s="49" t="s">
        <v>57</v>
      </c>
      <c r="B13" s="34" t="s">
        <v>61</v>
      </c>
      <c r="C13" s="19">
        <v>0.15254237288135594</v>
      </c>
      <c r="D13" s="19">
        <v>0.1864406779661017</v>
      </c>
      <c r="E13" s="19">
        <v>0.18032786885245902</v>
      </c>
      <c r="F13" s="19">
        <v>0.18032786885245902</v>
      </c>
    </row>
    <row r="14" spans="1:6" ht="15.5">
      <c r="A14" s="49" t="s">
        <v>57</v>
      </c>
      <c r="B14" s="34" t="s">
        <v>62</v>
      </c>
      <c r="C14" s="19">
        <v>0.19565217391304349</v>
      </c>
      <c r="D14" s="19">
        <v>0.20833333333333334</v>
      </c>
      <c r="E14" s="19">
        <v>0.21739130434782608</v>
      </c>
      <c r="F14" s="19">
        <v>0.20833333333333334</v>
      </c>
    </row>
    <row r="15" spans="1:6" ht="15.5">
      <c r="A15" s="49" t="s">
        <v>48</v>
      </c>
      <c r="B15" s="34" t="s">
        <v>63</v>
      </c>
      <c r="C15" s="19">
        <v>9.7826086956521743E-2</v>
      </c>
      <c r="D15" s="19">
        <v>0.10227272727272728</v>
      </c>
      <c r="E15" s="19">
        <v>0.10869565217391304</v>
      </c>
      <c r="F15" s="19">
        <v>0.10869565217391304</v>
      </c>
    </row>
    <row r="16" spans="1:6" ht="15.5">
      <c r="A16" s="49" t="s">
        <v>48</v>
      </c>
      <c r="B16" s="34" t="s">
        <v>64</v>
      </c>
      <c r="C16" s="19">
        <v>0.12162162162162163</v>
      </c>
      <c r="D16" s="19">
        <v>0.13157894736842105</v>
      </c>
      <c r="E16" s="19">
        <v>0.12820512820512819</v>
      </c>
      <c r="F16" s="19">
        <v>0.11842105263157894</v>
      </c>
    </row>
    <row r="17" spans="1:6" ht="15.5">
      <c r="A17" s="49" t="s">
        <v>53</v>
      </c>
      <c r="B17" s="34" t="s">
        <v>65</v>
      </c>
      <c r="C17" s="19">
        <v>7.6923076923076927E-2</v>
      </c>
      <c r="D17" s="19">
        <v>8.6538461538461536E-2</v>
      </c>
      <c r="E17" s="19">
        <v>8.6538461538461536E-2</v>
      </c>
      <c r="F17" s="19">
        <v>0.09</v>
      </c>
    </row>
    <row r="18" spans="1:6" ht="15.5">
      <c r="A18" s="49" t="s">
        <v>48</v>
      </c>
      <c r="B18" s="34" t="s">
        <v>66</v>
      </c>
      <c r="C18" s="19">
        <v>8.8607594936708861E-2</v>
      </c>
      <c r="D18" s="19">
        <v>9.0909090909090912E-2</v>
      </c>
      <c r="E18" s="19">
        <v>8.9743589743589744E-2</v>
      </c>
      <c r="F18" s="19">
        <v>8.9743589743589744E-2</v>
      </c>
    </row>
    <row r="19" spans="1:6" ht="15.5">
      <c r="A19" s="49" t="s">
        <v>53</v>
      </c>
      <c r="B19" s="34" t="s">
        <v>67</v>
      </c>
      <c r="C19" s="19">
        <v>0.18367346938775511</v>
      </c>
      <c r="D19" s="19">
        <v>0.20833333333333334</v>
      </c>
      <c r="E19" s="19">
        <v>0.20833333333333334</v>
      </c>
      <c r="F19" s="19">
        <v>0.2</v>
      </c>
    </row>
    <row r="20" spans="1:6" ht="15.5">
      <c r="A20" s="49" t="s">
        <v>55</v>
      </c>
      <c r="B20" s="34" t="s">
        <v>68</v>
      </c>
      <c r="C20" s="19">
        <v>0.11864406779661017</v>
      </c>
      <c r="D20" s="19">
        <v>0.125</v>
      </c>
      <c r="E20" s="19">
        <v>0.13793103448275862</v>
      </c>
      <c r="F20" s="19">
        <v>0.13793103448275862</v>
      </c>
    </row>
    <row r="21" spans="1:6" ht="15.5">
      <c r="A21" s="49" t="s">
        <v>48</v>
      </c>
      <c r="B21" s="34" t="s">
        <v>69</v>
      </c>
      <c r="C21" s="19">
        <v>8.5365853658536592E-2</v>
      </c>
      <c r="D21" s="19">
        <v>9.8765432098765427E-2</v>
      </c>
      <c r="E21" s="19">
        <v>9.4117647058823528E-2</v>
      </c>
      <c r="F21" s="19">
        <v>8.5365853658536592E-2</v>
      </c>
    </row>
    <row r="22" spans="1:6" ht="15.5">
      <c r="A22" s="49" t="s">
        <v>53</v>
      </c>
      <c r="B22" s="34" t="s">
        <v>70</v>
      </c>
      <c r="C22" s="19">
        <v>0.10185185185185185</v>
      </c>
      <c r="D22" s="19">
        <v>0.11818181818181818</v>
      </c>
      <c r="E22" s="19">
        <v>0.11711711711711711</v>
      </c>
      <c r="F22" s="19">
        <v>0.10909090909090909</v>
      </c>
    </row>
    <row r="23" spans="1:6" ht="15.5">
      <c r="A23" s="49" t="s">
        <v>48</v>
      </c>
      <c r="B23" s="34" t="s">
        <v>71</v>
      </c>
      <c r="C23" s="19">
        <v>8.1081081081081086E-2</v>
      </c>
      <c r="D23" s="19">
        <v>8.1081081081081086E-2</v>
      </c>
      <c r="E23" s="19">
        <v>7.6923076923076927E-2</v>
      </c>
      <c r="F23" s="19">
        <v>8.1081081081081086E-2</v>
      </c>
    </row>
    <row r="24" spans="1:6" ht="15.5">
      <c r="A24" s="49" t="s">
        <v>48</v>
      </c>
      <c r="B24" s="34" t="s">
        <v>72</v>
      </c>
      <c r="C24" s="19">
        <v>0.14285714285714285</v>
      </c>
      <c r="D24" s="19">
        <v>0.15909090909090909</v>
      </c>
      <c r="E24" s="19">
        <v>0.15555555555555556</v>
      </c>
      <c r="F24" s="19">
        <v>0.13953488372093023</v>
      </c>
    </row>
    <row r="25" spans="1:6" ht="15.5">
      <c r="A25" s="49" t="s">
        <v>57</v>
      </c>
      <c r="B25" s="34" t="s">
        <v>73</v>
      </c>
      <c r="C25" s="19">
        <v>6.3492063492063489E-2</v>
      </c>
      <c r="D25" s="19">
        <v>7.4999999999999997E-2</v>
      </c>
      <c r="E25" s="19">
        <v>6.5573770491803282E-2</v>
      </c>
      <c r="F25" s="19">
        <v>6.4516129032258063E-2</v>
      </c>
    </row>
    <row r="26" spans="1:6" ht="15.5">
      <c r="A26" s="49" t="s">
        <v>45</v>
      </c>
      <c r="B26" s="34" t="s">
        <v>75</v>
      </c>
      <c r="C26" s="19">
        <v>0.10719640179910045</v>
      </c>
      <c r="D26" s="19">
        <v>0.11919040479760119</v>
      </c>
      <c r="E26" s="19">
        <v>0.11521418020679468</v>
      </c>
      <c r="F26" s="19">
        <v>0.1111934766493699</v>
      </c>
    </row>
  </sheetData>
  <phoneticPr fontId="22" type="noConversion"/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D8A99-A47D-44DD-AD84-F16B3BB20AFB}">
  <sheetPr codeName="Sheet9"/>
  <dimension ref="A1:K17"/>
  <sheetViews>
    <sheetView zoomScale="80" zoomScaleNormal="80" workbookViewId="0">
      <pane xSplit="1" topLeftCell="B1" activePane="topRight" state="frozen"/>
      <selection pane="topRight" activeCell="C18" sqref="C18"/>
    </sheetView>
  </sheetViews>
  <sheetFormatPr defaultColWidth="8.7265625" defaultRowHeight="14"/>
  <cols>
    <col min="1" max="1" width="42.1796875" style="2" customWidth="1"/>
    <col min="2" max="2" width="12.453125" style="2" bestFit="1" customWidth="1"/>
    <col min="3" max="3" width="11.7265625" style="2" bestFit="1" customWidth="1"/>
    <col min="4" max="4" width="12.453125" style="2" customWidth="1"/>
    <col min="5" max="5" width="11.7265625" style="2" bestFit="1" customWidth="1"/>
    <col min="6" max="6" width="12.453125" style="2" bestFit="1" customWidth="1"/>
    <col min="7" max="7" width="11.7265625" style="2" bestFit="1" customWidth="1"/>
    <col min="8" max="8" width="12.453125" style="2" bestFit="1" customWidth="1"/>
    <col min="9" max="9" width="11.7265625" style="2" bestFit="1" customWidth="1"/>
    <col min="10" max="10" width="12.453125" style="2" bestFit="1" customWidth="1"/>
    <col min="11" max="11" width="11.7265625" style="2" bestFit="1" customWidth="1"/>
    <col min="12" max="16384" width="8.7265625" style="2"/>
  </cols>
  <sheetData>
    <row r="1" spans="1:11" ht="19">
      <c r="A1" s="30" t="s">
        <v>76</v>
      </c>
    </row>
    <row r="2" spans="1:11" ht="16" thickBot="1">
      <c r="A2" s="32" t="s">
        <v>42</v>
      </c>
      <c r="B2" s="32"/>
      <c r="C2" s="32"/>
      <c r="D2" s="32"/>
      <c r="E2" s="32"/>
    </row>
    <row r="3" spans="1:11" ht="15.5">
      <c r="A3" s="12" t="s">
        <v>34</v>
      </c>
      <c r="B3" s="109">
        <v>2021</v>
      </c>
      <c r="C3" s="109"/>
      <c r="D3" s="109">
        <v>2022</v>
      </c>
      <c r="E3" s="109"/>
      <c r="F3" s="110">
        <v>2023</v>
      </c>
      <c r="G3" s="110"/>
      <c r="H3" s="110">
        <v>2024</v>
      </c>
      <c r="I3" s="110"/>
      <c r="J3" s="110">
        <v>2025</v>
      </c>
      <c r="K3" s="110"/>
    </row>
    <row r="4" spans="1:11" ht="15.5">
      <c r="B4" s="26" t="s">
        <v>77</v>
      </c>
      <c r="C4" s="26" t="s">
        <v>78</v>
      </c>
      <c r="D4" s="26" t="s">
        <v>77</v>
      </c>
      <c r="E4" s="26" t="s">
        <v>78</v>
      </c>
      <c r="F4" s="26" t="s">
        <v>77</v>
      </c>
      <c r="G4" s="26" t="s">
        <v>78</v>
      </c>
      <c r="H4" s="26" t="s">
        <v>77</v>
      </c>
      <c r="I4" s="26" t="s">
        <v>78</v>
      </c>
      <c r="J4" s="26" t="s">
        <v>77</v>
      </c>
      <c r="K4" s="26" t="s">
        <v>78</v>
      </c>
    </row>
    <row r="5" spans="1:11" ht="15.5">
      <c r="A5" s="20" t="s">
        <v>26</v>
      </c>
      <c r="B5" s="46">
        <v>12.86</v>
      </c>
      <c r="C5" s="20" t="s">
        <v>159</v>
      </c>
      <c r="D5" s="46">
        <v>13.83</v>
      </c>
      <c r="E5" s="47">
        <v>7.5999999999999998E-2</v>
      </c>
      <c r="F5" s="35">
        <v>14.88</v>
      </c>
      <c r="G5" s="36">
        <v>7.5999999999999998E-2</v>
      </c>
      <c r="H5" s="35">
        <v>15.85</v>
      </c>
      <c r="I5" s="36">
        <v>6.5000000000000002E-2</v>
      </c>
      <c r="J5" s="38">
        <v>16.61</v>
      </c>
      <c r="K5" s="39">
        <v>4.8000000000000001E-2</v>
      </c>
    </row>
    <row r="6" spans="1:11" ht="15.5">
      <c r="A6" s="40" t="s">
        <v>79</v>
      </c>
      <c r="B6" s="104">
        <v>9.4600000000000009</v>
      </c>
      <c r="C6" s="20" t="s">
        <v>159</v>
      </c>
      <c r="D6" s="104">
        <v>10.38</v>
      </c>
      <c r="E6" s="106">
        <v>9.7000000000000003E-2</v>
      </c>
      <c r="F6" s="41">
        <v>11.31</v>
      </c>
      <c r="G6" s="42">
        <v>0.09</v>
      </c>
      <c r="H6" s="41">
        <v>12</v>
      </c>
      <c r="I6" s="42">
        <v>6.0999999999999999E-2</v>
      </c>
      <c r="J6" s="38">
        <v>12.55</v>
      </c>
      <c r="K6" s="39">
        <v>4.5999999999999999E-2</v>
      </c>
    </row>
    <row r="7" spans="1:11" ht="15.5">
      <c r="A7" s="40" t="s">
        <v>80</v>
      </c>
      <c r="B7" s="104">
        <v>8.67</v>
      </c>
      <c r="C7" s="20" t="s">
        <v>159</v>
      </c>
      <c r="D7" s="104">
        <v>9.5</v>
      </c>
      <c r="E7" s="106">
        <v>9.6000000000000002E-2</v>
      </c>
      <c r="F7" s="41">
        <v>10.5</v>
      </c>
      <c r="G7" s="44">
        <v>0.105</v>
      </c>
      <c r="H7" s="41">
        <v>11.44</v>
      </c>
      <c r="I7" s="44">
        <v>0.09</v>
      </c>
      <c r="J7" s="38">
        <v>12.4</v>
      </c>
      <c r="K7" s="39">
        <v>8.4000000000000005E-2</v>
      </c>
    </row>
    <row r="8" spans="1:11" ht="46.5">
      <c r="A8" s="45" t="s">
        <v>81</v>
      </c>
      <c r="B8" s="105">
        <v>9.66</v>
      </c>
      <c r="C8" s="20" t="s">
        <v>159</v>
      </c>
      <c r="D8" s="105">
        <v>10.59</v>
      </c>
      <c r="E8" s="107">
        <v>9.6000000000000002E-2</v>
      </c>
      <c r="F8" s="37">
        <v>11.02</v>
      </c>
      <c r="G8" s="43">
        <v>4.1000000000000002E-2</v>
      </c>
      <c r="H8" s="37">
        <v>12.46</v>
      </c>
      <c r="I8" s="43">
        <v>0.13100000000000001</v>
      </c>
      <c r="J8" s="38">
        <v>12.45</v>
      </c>
      <c r="K8" s="39">
        <v>-1E-3</v>
      </c>
    </row>
    <row r="9" spans="1:11" ht="31">
      <c r="A9" s="45" t="s">
        <v>82</v>
      </c>
      <c r="B9" s="105" t="s">
        <v>159</v>
      </c>
      <c r="C9" s="20" t="s">
        <v>159</v>
      </c>
      <c r="D9" s="105" t="s">
        <v>159</v>
      </c>
      <c r="E9" s="107" t="s">
        <v>159</v>
      </c>
      <c r="F9" s="37">
        <v>13.08</v>
      </c>
      <c r="G9" s="43" t="s">
        <v>159</v>
      </c>
      <c r="H9" s="37">
        <v>13.67</v>
      </c>
      <c r="I9" s="43">
        <v>4.4999999999999998E-2</v>
      </c>
      <c r="J9" s="38">
        <v>13.73</v>
      </c>
      <c r="K9" s="39">
        <v>4.0000000000000001E-3</v>
      </c>
    </row>
    <row r="10" spans="1:11" ht="31">
      <c r="A10" s="45" t="s">
        <v>83</v>
      </c>
      <c r="B10" s="105">
        <v>10.210000000000001</v>
      </c>
      <c r="C10" s="20" t="s">
        <v>159</v>
      </c>
      <c r="D10" s="105" t="s">
        <v>159</v>
      </c>
      <c r="E10" s="107" t="s">
        <v>159</v>
      </c>
      <c r="F10" s="37" t="s">
        <v>159</v>
      </c>
      <c r="G10" s="43" t="s">
        <v>159</v>
      </c>
      <c r="H10" s="37">
        <v>13.9</v>
      </c>
      <c r="I10" s="43" t="s">
        <v>159</v>
      </c>
      <c r="J10" s="38">
        <v>15.19</v>
      </c>
      <c r="K10" s="39">
        <v>9.2999999999999999E-2</v>
      </c>
    </row>
    <row r="11" spans="1:11" ht="15.5">
      <c r="A11" s="45" t="s">
        <v>84</v>
      </c>
      <c r="B11" s="105">
        <v>8.8800000000000008</v>
      </c>
      <c r="C11" s="20" t="s">
        <v>159</v>
      </c>
      <c r="D11" s="105">
        <v>10.54</v>
      </c>
      <c r="E11" s="107">
        <v>0.187</v>
      </c>
      <c r="F11" s="37">
        <v>11.7</v>
      </c>
      <c r="G11" s="43">
        <v>0.11</v>
      </c>
      <c r="H11" s="37">
        <v>12.25</v>
      </c>
      <c r="I11" s="43">
        <v>4.8000000000000001E-2</v>
      </c>
      <c r="J11" s="38">
        <v>13.47</v>
      </c>
      <c r="K11" s="39">
        <v>0.1</v>
      </c>
    </row>
    <row r="12" spans="1:11" ht="31">
      <c r="A12" s="45" t="s">
        <v>85</v>
      </c>
      <c r="B12" s="105">
        <v>9.4600000000000009</v>
      </c>
      <c r="C12" s="20" t="s">
        <v>159</v>
      </c>
      <c r="D12" s="105">
        <v>10.65</v>
      </c>
      <c r="E12" s="107">
        <v>0.125</v>
      </c>
      <c r="F12" s="37">
        <v>11.41</v>
      </c>
      <c r="G12" s="43">
        <v>7.0999999999999994E-2</v>
      </c>
      <c r="H12" s="37">
        <v>12.72</v>
      </c>
      <c r="I12" s="43">
        <v>0.115</v>
      </c>
      <c r="J12" s="38">
        <v>14.34</v>
      </c>
      <c r="K12" s="39">
        <v>0.127</v>
      </c>
    </row>
    <row r="13" spans="1:11" ht="31">
      <c r="A13" s="45" t="s">
        <v>156</v>
      </c>
      <c r="B13" s="105">
        <v>9.52</v>
      </c>
      <c r="C13" s="20" t="s">
        <v>159</v>
      </c>
      <c r="D13" s="105">
        <v>10.71</v>
      </c>
      <c r="E13" s="107">
        <v>0.125</v>
      </c>
      <c r="F13" s="37">
        <v>11.55</v>
      </c>
      <c r="G13" s="43">
        <v>7.9000000000000001E-2</v>
      </c>
      <c r="H13" s="37">
        <v>13.04</v>
      </c>
      <c r="I13" s="43">
        <v>0.129</v>
      </c>
      <c r="J13" s="38">
        <v>14.18</v>
      </c>
      <c r="K13" s="39">
        <v>8.6999999999999994E-2</v>
      </c>
    </row>
    <row r="14" spans="1:11" ht="31">
      <c r="A14" s="45" t="s">
        <v>157</v>
      </c>
      <c r="B14" s="105">
        <v>8.91</v>
      </c>
      <c r="C14" s="20" t="s">
        <v>159</v>
      </c>
      <c r="D14" s="105">
        <v>9.66</v>
      </c>
      <c r="E14" s="107">
        <v>8.4000000000000005E-2</v>
      </c>
      <c r="F14" s="37">
        <v>10.6</v>
      </c>
      <c r="G14" s="43">
        <v>9.7000000000000003E-2</v>
      </c>
      <c r="H14" s="37">
        <v>11.54</v>
      </c>
      <c r="I14" s="43">
        <v>8.8999999999999996E-2</v>
      </c>
      <c r="J14" s="38">
        <v>12.47</v>
      </c>
      <c r="K14" s="39">
        <v>8.1000000000000003E-2</v>
      </c>
    </row>
    <row r="15" spans="1:11" ht="15.5">
      <c r="A15" s="34"/>
      <c r="B15" s="46"/>
      <c r="C15" s="47"/>
      <c r="D15" s="48"/>
      <c r="E15" s="47"/>
    </row>
    <row r="17" spans="5:5">
      <c r="E17" s="79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DBFEB-3110-4004-91BF-2889CAF24F0C}">
  <sheetPr codeName="Sheet10"/>
  <dimension ref="A1:I18"/>
  <sheetViews>
    <sheetView workbookViewId="0">
      <selection activeCell="E17" sqref="E17"/>
    </sheetView>
  </sheetViews>
  <sheetFormatPr defaultRowHeight="14.5"/>
  <cols>
    <col min="1" max="1" width="28.453125" customWidth="1"/>
    <col min="2" max="6" width="13" customWidth="1"/>
  </cols>
  <sheetData>
    <row r="1" spans="1:9" ht="19">
      <c r="A1" s="30" t="s">
        <v>86</v>
      </c>
    </row>
    <row r="2" spans="1:9" ht="16" thickBot="1">
      <c r="A2" s="32" t="s">
        <v>42</v>
      </c>
      <c r="B2" s="32"/>
      <c r="C2" s="32"/>
      <c r="D2" s="32"/>
      <c r="E2" s="32"/>
      <c r="F2" s="32"/>
    </row>
    <row r="3" spans="1:9" ht="15.5">
      <c r="A3" s="8" t="s">
        <v>34</v>
      </c>
      <c r="B3" s="12" t="s">
        <v>22</v>
      </c>
      <c r="C3" s="12" t="s">
        <v>23</v>
      </c>
      <c r="D3" s="12" t="s">
        <v>24</v>
      </c>
      <c r="E3" s="12" t="s">
        <v>25</v>
      </c>
      <c r="F3" s="12" t="s">
        <v>87</v>
      </c>
    </row>
    <row r="4" spans="1:9" ht="15.5">
      <c r="A4" s="10" t="s">
        <v>26</v>
      </c>
      <c r="B4" s="7">
        <v>113090</v>
      </c>
      <c r="C4" s="7">
        <v>111590</v>
      </c>
      <c r="D4" s="7">
        <v>109185</v>
      </c>
      <c r="E4" s="7">
        <v>107185</v>
      </c>
      <c r="F4" s="7">
        <v>106955</v>
      </c>
    </row>
    <row r="5" spans="1:9" ht="15.5">
      <c r="A5" s="11" t="s">
        <v>27</v>
      </c>
      <c r="B5" s="9">
        <v>12350</v>
      </c>
      <c r="C5" s="9">
        <v>12760</v>
      </c>
      <c r="D5" s="9">
        <v>12870</v>
      </c>
      <c r="E5" s="9">
        <v>12615</v>
      </c>
      <c r="F5" s="9">
        <v>12745</v>
      </c>
      <c r="H5" s="67"/>
    </row>
    <row r="6" spans="1:9" ht="15.5">
      <c r="A6" s="11" t="s">
        <v>88</v>
      </c>
      <c r="B6" s="19">
        <f>SUM(B5/B4)</f>
        <v>0.10920505791847201</v>
      </c>
      <c r="C6" s="19">
        <f t="shared" ref="C6:F6" si="0">SUM(C5/C4)</f>
        <v>0.11434716372434806</v>
      </c>
      <c r="D6" s="19">
        <f t="shared" si="0"/>
        <v>0.11787333424921005</v>
      </c>
      <c r="E6" s="19">
        <f t="shared" si="0"/>
        <v>0.11769370714185753</v>
      </c>
      <c r="F6" s="19">
        <f t="shared" si="0"/>
        <v>0.11916226450376327</v>
      </c>
    </row>
    <row r="7" spans="1:9" ht="15.5">
      <c r="A7" s="11" t="s">
        <v>89</v>
      </c>
      <c r="B7" s="9">
        <v>1675</v>
      </c>
      <c r="C7" s="9">
        <v>1820</v>
      </c>
      <c r="D7" s="9">
        <v>1870</v>
      </c>
      <c r="E7" s="9">
        <v>1930</v>
      </c>
      <c r="F7" s="9">
        <v>1955</v>
      </c>
      <c r="H7" s="84"/>
    </row>
    <row r="8" spans="1:9" ht="15.5">
      <c r="A8" s="11" t="s">
        <v>88</v>
      </c>
      <c r="B8" s="102">
        <f>SUM(B7/B4)</f>
        <v>1.4811212308780616E-2</v>
      </c>
      <c r="C8" s="102">
        <f t="shared" ref="C8:F8" si="1">SUM(C7/C4)</f>
        <v>1.6309705170714221E-2</v>
      </c>
      <c r="D8" s="102">
        <f t="shared" si="1"/>
        <v>1.7126894719970691E-2</v>
      </c>
      <c r="E8" s="102">
        <f t="shared" si="1"/>
        <v>1.8006250874655967E-2</v>
      </c>
      <c r="F8" s="102">
        <f t="shared" si="1"/>
        <v>1.8278715347576083E-2</v>
      </c>
      <c r="G8" s="84"/>
      <c r="H8" s="84"/>
    </row>
    <row r="9" spans="1:9" ht="15.5">
      <c r="A9" s="11" t="s">
        <v>30</v>
      </c>
      <c r="B9" s="9">
        <v>7690</v>
      </c>
      <c r="C9" s="9">
        <v>7990</v>
      </c>
      <c r="D9" s="9">
        <v>7955</v>
      </c>
      <c r="E9" s="9">
        <v>7565</v>
      </c>
      <c r="F9" s="9">
        <v>7595</v>
      </c>
      <c r="H9" s="84"/>
    </row>
    <row r="10" spans="1:9" ht="15.5">
      <c r="A10" s="11" t="s">
        <v>88</v>
      </c>
      <c r="B10" s="19">
        <f>SUM(B9/B4)</f>
        <v>6.7998938898222658E-2</v>
      </c>
      <c r="C10" s="19">
        <f t="shared" ref="C10:F10" si="2">SUM(C9/C4)</f>
        <v>7.160139797472892E-2</v>
      </c>
      <c r="D10" s="19">
        <f t="shared" si="2"/>
        <v>7.2857993314099923E-2</v>
      </c>
      <c r="E10" s="19">
        <f t="shared" si="2"/>
        <v>7.0578905630452021E-2</v>
      </c>
      <c r="F10" s="19">
        <f t="shared" si="2"/>
        <v>7.1011172923191992E-2</v>
      </c>
      <c r="G10" s="84"/>
      <c r="H10" s="84"/>
    </row>
    <row r="11" spans="1:9" ht="15.5">
      <c r="A11" s="11" t="s">
        <v>90</v>
      </c>
      <c r="B11" s="13">
        <v>3800</v>
      </c>
      <c r="C11" s="13">
        <v>3785</v>
      </c>
      <c r="D11" s="13">
        <v>3910</v>
      </c>
      <c r="E11" s="13">
        <v>4020</v>
      </c>
      <c r="F11" s="13">
        <v>4130</v>
      </c>
      <c r="H11" s="84"/>
      <c r="I11" s="67"/>
    </row>
    <row r="12" spans="1:9" ht="15.5">
      <c r="A12" s="11" t="s">
        <v>88</v>
      </c>
      <c r="B12" s="19">
        <f>SUM(B11/B4)</f>
        <v>3.3601556282606776E-2</v>
      </c>
      <c r="C12" s="19">
        <f t="shared" ref="C12:F12" si="3">SUM(C11/C4)</f>
        <v>3.3918809929205124E-2</v>
      </c>
      <c r="D12" s="19">
        <f t="shared" si="3"/>
        <v>3.5810779869029627E-2</v>
      </c>
      <c r="E12" s="19">
        <f t="shared" si="3"/>
        <v>3.7505247935811913E-2</v>
      </c>
      <c r="F12" s="19">
        <f t="shared" si="3"/>
        <v>3.8614370529662011E-2</v>
      </c>
      <c r="G12" s="84"/>
      <c r="H12" s="84"/>
    </row>
    <row r="16" spans="1:9" ht="15.5">
      <c r="A16" s="52"/>
      <c r="B16" s="52"/>
    </row>
    <row r="18" spans="4:4" ht="15.5">
      <c r="D18" s="53"/>
    </row>
  </sheetData>
  <phoneticPr fontId="2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014F6-D1A6-4A7E-B4C3-31D1340D0CBF}">
  <sheetPr codeName="Sheet11"/>
  <dimension ref="A1:M125"/>
  <sheetViews>
    <sheetView topLeftCell="A109" workbookViewId="0">
      <selection activeCell="A126" sqref="A126"/>
    </sheetView>
  </sheetViews>
  <sheetFormatPr defaultRowHeight="14.5"/>
  <cols>
    <col min="1" max="1" width="32.7265625" customWidth="1"/>
    <col min="2" max="2" width="23.7265625" customWidth="1"/>
    <col min="3" max="3" width="9.453125" customWidth="1"/>
    <col min="4" max="4" width="10.81640625" customWidth="1"/>
    <col min="5" max="6" width="11.453125" customWidth="1"/>
    <col min="7" max="7" width="12.1796875" customWidth="1"/>
  </cols>
  <sheetData>
    <row r="1" spans="1:13" ht="19.5" thickBot="1">
      <c r="A1" s="29" t="s">
        <v>91</v>
      </c>
    </row>
    <row r="2" spans="1:13" ht="15" thickTop="1">
      <c r="A2" t="s">
        <v>42</v>
      </c>
    </row>
    <row r="3" spans="1:13" ht="15.5">
      <c r="A3" s="15" t="s">
        <v>92</v>
      </c>
      <c r="B3" s="15" t="s">
        <v>93</v>
      </c>
      <c r="C3" s="59" t="s">
        <v>22</v>
      </c>
      <c r="D3" s="59" t="s">
        <v>23</v>
      </c>
      <c r="E3" s="59" t="s">
        <v>24</v>
      </c>
      <c r="F3" s="59" t="s">
        <v>25</v>
      </c>
      <c r="G3" s="59" t="s">
        <v>87</v>
      </c>
    </row>
    <row r="4" spans="1:13" ht="15.5">
      <c r="A4" s="54" t="s">
        <v>94</v>
      </c>
      <c r="B4" s="54" t="s">
        <v>95</v>
      </c>
      <c r="C4" s="55">
        <f>SUM(C9,C14,C19,C24,C29,C34,C39,C44,C49,C54,C59,C64,C69,C74,C79,C84,C89,C94,C99,C104,C109,C114,C119)</f>
        <v>9850</v>
      </c>
      <c r="D4" s="55">
        <f t="shared" ref="D4:F4" si="0">SUM(D9,D14,D19,D24,D29,D34,D39,D44,D49,D54,D59,D64,D69,D74,D79,D84,D89,D94,D99,D104,D109,D114,D119)</f>
        <v>10215</v>
      </c>
      <c r="E4" s="55">
        <f t="shared" si="0"/>
        <v>10160</v>
      </c>
      <c r="F4" s="55">
        <f t="shared" si="0"/>
        <v>10030</v>
      </c>
      <c r="G4" s="55">
        <f>SUM(G9,G14,G19,G24,G29,G34,G39,G44,G49,G54,G59,G64,G69,G74,G79,G84,G89,G94,G99,G104,G109,G114,G119)</f>
        <v>10125</v>
      </c>
      <c r="H4" s="67"/>
    </row>
    <row r="5" spans="1:13" ht="15.5">
      <c r="A5" s="14" t="s">
        <v>94</v>
      </c>
      <c r="B5" s="14" t="s">
        <v>96</v>
      </c>
      <c r="C5" s="9">
        <f t="shared" ref="C5:F5" si="1">SUM(C10,C15,C20,C25,C30,C35,C40,C45,C50,C55,C60,C65,C70,C75,C80,C85,C90,C95,C100,C105,C110,C115,C120)</f>
        <v>2075</v>
      </c>
      <c r="D5" s="9">
        <f t="shared" si="1"/>
        <v>2135</v>
      </c>
      <c r="E5" s="9">
        <f t="shared" si="1"/>
        <v>2240</v>
      </c>
      <c r="F5" s="9">
        <f t="shared" si="1"/>
        <v>2125</v>
      </c>
      <c r="G5" s="9">
        <f>SUM(G10,G15,G20,G25,G30,G35,G40,G45,G50,G55,G60,G65,G70,G75,G80,G85,G90,G95,G100,G105,G110,G115,G120)</f>
        <v>2175</v>
      </c>
    </row>
    <row r="6" spans="1:13" ht="15.5">
      <c r="A6" s="14" t="s">
        <v>94</v>
      </c>
      <c r="B6" s="14" t="s">
        <v>97</v>
      </c>
      <c r="C6" s="9">
        <f t="shared" ref="C6:F6" si="2">SUM(C11,C16,C21,C26,C31,C36,C41,C46,C51,C56,C61,C66,C71,C76,C81,C86,C91,C96,C101,C106,C111,C116,C121)</f>
        <v>235</v>
      </c>
      <c r="D6" s="9">
        <f t="shared" si="2"/>
        <v>215</v>
      </c>
      <c r="E6" s="9">
        <f t="shared" si="2"/>
        <v>245</v>
      </c>
      <c r="F6" s="9">
        <f t="shared" si="2"/>
        <v>260</v>
      </c>
      <c r="G6" s="9">
        <f>SUM(G11,G16,G21,G26,G31,G36,G41,G46,G51,G56,G61,G66,G71,G76,G81,G86,G91,G96,G101,G106,G111,G116,G121)</f>
        <v>250</v>
      </c>
      <c r="J6" s="14"/>
    </row>
    <row r="7" spans="1:13" ht="15.5">
      <c r="A7" s="14" t="s">
        <v>94</v>
      </c>
      <c r="B7" s="14" t="s">
        <v>98</v>
      </c>
      <c r="C7" s="9">
        <f t="shared" ref="C7:F7" si="3">SUM(C12,C17,C22,C27,C32,C37,C42,C47,C52,C57,C62,C67,C72,C77,C82,C87,C92,C97,C102,C107,C112,C117,C122)</f>
        <v>185</v>
      </c>
      <c r="D7" s="9">
        <f t="shared" si="3"/>
        <v>185</v>
      </c>
      <c r="E7" s="9">
        <f t="shared" si="3"/>
        <v>190</v>
      </c>
      <c r="F7" s="9">
        <f t="shared" si="3"/>
        <v>205</v>
      </c>
      <c r="G7" s="9">
        <f>SUM(G12,G17,G22,G27,G32,G37,G42,G47,G52,G57,G62,G67,G72,G77,G82,G87,G92,G97,G102,G107,G112,G117,G122)</f>
        <v>200</v>
      </c>
    </row>
    <row r="8" spans="1:13" ht="16" thickBot="1">
      <c r="A8" s="15" t="s">
        <v>94</v>
      </c>
      <c r="B8" s="15" t="s">
        <v>99</v>
      </c>
      <c r="C8" s="100">
        <v>12350</v>
      </c>
      <c r="D8" s="100">
        <v>12760</v>
      </c>
      <c r="E8" s="100">
        <v>12870</v>
      </c>
      <c r="F8" s="56">
        <f t="shared" ref="F8" si="4">SUM(F13,F18,F23,F28,F33,F38,F43,F48,F53,F58,F63,F68,F73,F78,F83,F88,F93,F98,F103,F108,F113,F118,F123)</f>
        <v>12615</v>
      </c>
      <c r="G8" s="56">
        <f>SUM(G13,G18,G23,G28,G33,G38,G43,G48,G53,G58,G63,G68,G73,G78,G83,G88,G93,G98,G103,G108,G113,G118,G123)</f>
        <v>12745</v>
      </c>
      <c r="H8" s="67"/>
      <c r="L8" s="101"/>
      <c r="M8" s="101"/>
    </row>
    <row r="9" spans="1:13" ht="15.5">
      <c r="A9" s="57" t="s">
        <v>49</v>
      </c>
      <c r="B9" s="57" t="s">
        <v>95</v>
      </c>
      <c r="C9" s="58">
        <v>155</v>
      </c>
      <c r="D9" s="58">
        <v>155</v>
      </c>
      <c r="E9" s="58">
        <v>155</v>
      </c>
      <c r="F9" s="58">
        <v>170</v>
      </c>
      <c r="G9" s="58">
        <v>155</v>
      </c>
    </row>
    <row r="10" spans="1:13" ht="15.5">
      <c r="A10" s="14" t="s">
        <v>49</v>
      </c>
      <c r="B10" s="14" t="s">
        <v>96</v>
      </c>
      <c r="C10" s="9">
        <v>15</v>
      </c>
      <c r="D10" s="9">
        <v>10</v>
      </c>
      <c r="E10" s="9">
        <v>15</v>
      </c>
      <c r="F10" s="9">
        <v>10</v>
      </c>
      <c r="G10" s="9">
        <v>10</v>
      </c>
    </row>
    <row r="11" spans="1:13" ht="15.5">
      <c r="A11" s="14" t="s">
        <v>49</v>
      </c>
      <c r="B11" s="14" t="s">
        <v>97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</row>
    <row r="12" spans="1:13" ht="15.5">
      <c r="A12" s="14" t="s">
        <v>49</v>
      </c>
      <c r="B12" s="14" t="s">
        <v>98</v>
      </c>
      <c r="C12" s="9" t="s">
        <v>100</v>
      </c>
      <c r="D12" s="9" t="s">
        <v>100</v>
      </c>
      <c r="E12" s="9" t="s">
        <v>100</v>
      </c>
      <c r="F12" s="9" t="s">
        <v>100</v>
      </c>
      <c r="G12" s="9" t="s">
        <v>100</v>
      </c>
    </row>
    <row r="13" spans="1:13" ht="16" thickBot="1">
      <c r="A13" s="15" t="s">
        <v>49</v>
      </c>
      <c r="B13" s="15" t="s">
        <v>99</v>
      </c>
      <c r="C13" s="56">
        <v>170</v>
      </c>
      <c r="D13" s="56">
        <v>165</v>
      </c>
      <c r="E13" s="56">
        <v>175</v>
      </c>
      <c r="F13" s="56">
        <v>185</v>
      </c>
      <c r="G13" s="56">
        <v>170</v>
      </c>
    </row>
    <row r="14" spans="1:13" ht="15.5">
      <c r="A14" s="57" t="s">
        <v>50</v>
      </c>
      <c r="B14" s="57" t="s">
        <v>95</v>
      </c>
      <c r="C14" s="58">
        <v>340</v>
      </c>
      <c r="D14" s="58">
        <v>400</v>
      </c>
      <c r="E14" s="58">
        <v>405</v>
      </c>
      <c r="F14" s="58">
        <v>365</v>
      </c>
      <c r="G14" s="58">
        <v>360</v>
      </c>
    </row>
    <row r="15" spans="1:13" ht="15.5">
      <c r="A15" s="14" t="s">
        <v>50</v>
      </c>
      <c r="B15" s="14" t="s">
        <v>96</v>
      </c>
      <c r="C15" s="9">
        <v>70</v>
      </c>
      <c r="D15" s="9">
        <v>75</v>
      </c>
      <c r="E15" s="9">
        <v>75</v>
      </c>
      <c r="F15" s="9">
        <v>70</v>
      </c>
      <c r="G15" s="9">
        <v>70</v>
      </c>
    </row>
    <row r="16" spans="1:13" ht="15.5">
      <c r="A16" s="14" t="s">
        <v>50</v>
      </c>
      <c r="B16" s="14" t="s">
        <v>97</v>
      </c>
      <c r="C16" s="9">
        <v>10</v>
      </c>
      <c r="D16" s="9">
        <v>10</v>
      </c>
      <c r="E16" s="9">
        <v>5</v>
      </c>
      <c r="F16" s="9">
        <v>5</v>
      </c>
      <c r="G16" s="9">
        <v>5</v>
      </c>
    </row>
    <row r="17" spans="1:9" ht="15.5">
      <c r="A17" s="14" t="s">
        <v>50</v>
      </c>
      <c r="B17" s="14" t="s">
        <v>98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</row>
    <row r="18" spans="1:9" ht="16" thickBot="1">
      <c r="A18" s="15" t="s">
        <v>50</v>
      </c>
      <c r="B18" s="15" t="s">
        <v>99</v>
      </c>
      <c r="C18" s="56">
        <v>420</v>
      </c>
      <c r="D18" s="56">
        <v>480</v>
      </c>
      <c r="E18" s="56">
        <v>490</v>
      </c>
      <c r="F18" s="56">
        <v>440</v>
      </c>
      <c r="G18" s="56">
        <v>435</v>
      </c>
    </row>
    <row r="19" spans="1:9" ht="15.5">
      <c r="A19" s="57" t="s">
        <v>51</v>
      </c>
      <c r="B19" s="57" t="s">
        <v>95</v>
      </c>
      <c r="C19" s="58">
        <v>405</v>
      </c>
      <c r="D19" s="58">
        <v>395</v>
      </c>
      <c r="E19" s="58">
        <v>425</v>
      </c>
      <c r="F19" s="58">
        <v>410</v>
      </c>
      <c r="G19" s="58">
        <v>410</v>
      </c>
    </row>
    <row r="20" spans="1:9" ht="15.5">
      <c r="A20" s="14" t="s">
        <v>51</v>
      </c>
      <c r="B20" s="14" t="s">
        <v>96</v>
      </c>
      <c r="C20" s="9">
        <v>65</v>
      </c>
      <c r="D20" s="9">
        <v>65</v>
      </c>
      <c r="E20" s="9">
        <v>65</v>
      </c>
      <c r="F20" s="9">
        <v>60</v>
      </c>
      <c r="G20" s="9">
        <v>55</v>
      </c>
      <c r="I20" s="14"/>
    </row>
    <row r="21" spans="1:9" ht="15.5">
      <c r="A21" s="14" t="s">
        <v>51</v>
      </c>
      <c r="B21" s="14" t="s">
        <v>97</v>
      </c>
      <c r="C21" s="9">
        <v>5</v>
      </c>
      <c r="D21" s="9">
        <v>5</v>
      </c>
      <c r="E21" s="9">
        <v>5</v>
      </c>
      <c r="F21" s="9">
        <v>5</v>
      </c>
      <c r="G21" s="9">
        <v>5</v>
      </c>
      <c r="I21" s="14"/>
    </row>
    <row r="22" spans="1:9" ht="15.5">
      <c r="A22" s="14" t="s">
        <v>51</v>
      </c>
      <c r="B22" s="14" t="s">
        <v>98</v>
      </c>
      <c r="C22" s="9" t="s">
        <v>100</v>
      </c>
      <c r="D22" s="9" t="s">
        <v>100</v>
      </c>
      <c r="E22" s="9" t="s">
        <v>100</v>
      </c>
      <c r="F22" s="9" t="s">
        <v>100</v>
      </c>
      <c r="G22" s="9" t="s">
        <v>100</v>
      </c>
      <c r="I22" s="14"/>
    </row>
    <row r="23" spans="1:9" ht="16" thickBot="1">
      <c r="A23" s="15" t="s">
        <v>51</v>
      </c>
      <c r="B23" s="15" t="s">
        <v>99</v>
      </c>
      <c r="C23" s="56">
        <v>475</v>
      </c>
      <c r="D23" s="56">
        <v>465</v>
      </c>
      <c r="E23" s="56">
        <v>495</v>
      </c>
      <c r="F23" s="56">
        <v>475</v>
      </c>
      <c r="G23" s="56">
        <v>470</v>
      </c>
      <c r="I23" s="14"/>
    </row>
    <row r="24" spans="1:9" ht="15.5">
      <c r="A24" s="57" t="s">
        <v>52</v>
      </c>
      <c r="B24" s="57" t="s">
        <v>95</v>
      </c>
      <c r="C24" s="58">
        <v>1045</v>
      </c>
      <c r="D24" s="58">
        <v>1150</v>
      </c>
      <c r="E24" s="58">
        <v>1120</v>
      </c>
      <c r="F24" s="58">
        <v>1060</v>
      </c>
      <c r="G24" s="58">
        <v>1090</v>
      </c>
      <c r="I24" s="15"/>
    </row>
    <row r="25" spans="1:9" ht="15.5">
      <c r="A25" s="14" t="s">
        <v>52</v>
      </c>
      <c r="B25" s="14" t="s">
        <v>96</v>
      </c>
      <c r="C25" s="9">
        <v>240</v>
      </c>
      <c r="D25" s="9">
        <v>255</v>
      </c>
      <c r="E25" s="9">
        <v>270</v>
      </c>
      <c r="F25" s="9">
        <v>255</v>
      </c>
      <c r="G25" s="9">
        <v>265</v>
      </c>
    </row>
    <row r="26" spans="1:9" ht="15.5">
      <c r="A26" s="14" t="s">
        <v>52</v>
      </c>
      <c r="B26" s="14" t="s">
        <v>97</v>
      </c>
      <c r="C26" s="9">
        <v>30</v>
      </c>
      <c r="D26" s="9">
        <v>25</v>
      </c>
      <c r="E26" s="9">
        <v>35</v>
      </c>
      <c r="F26" s="9">
        <v>35</v>
      </c>
      <c r="G26" s="9">
        <v>35</v>
      </c>
    </row>
    <row r="27" spans="1:9" ht="15.5">
      <c r="A27" s="14" t="s">
        <v>52</v>
      </c>
      <c r="B27" s="14" t="s">
        <v>98</v>
      </c>
      <c r="C27" s="9">
        <v>10</v>
      </c>
      <c r="D27" s="9">
        <v>5</v>
      </c>
      <c r="E27" s="9">
        <v>10</v>
      </c>
      <c r="F27" s="9">
        <v>10</v>
      </c>
      <c r="G27" s="9">
        <v>10</v>
      </c>
    </row>
    <row r="28" spans="1:9" ht="16" thickBot="1">
      <c r="A28" s="15" t="s">
        <v>52</v>
      </c>
      <c r="B28" s="15" t="s">
        <v>99</v>
      </c>
      <c r="C28" s="56">
        <v>1325</v>
      </c>
      <c r="D28" s="56">
        <v>1435</v>
      </c>
      <c r="E28" s="56">
        <v>1435</v>
      </c>
      <c r="F28" s="56">
        <v>1355</v>
      </c>
      <c r="G28" s="56">
        <v>1395</v>
      </c>
    </row>
    <row r="29" spans="1:9" ht="15.5">
      <c r="A29" s="57" t="s">
        <v>54</v>
      </c>
      <c r="B29" s="57" t="s">
        <v>95</v>
      </c>
      <c r="C29" s="58">
        <v>630</v>
      </c>
      <c r="D29" s="58">
        <v>650</v>
      </c>
      <c r="E29" s="58">
        <v>620</v>
      </c>
      <c r="F29" s="58">
        <v>585</v>
      </c>
      <c r="G29" s="58">
        <v>595</v>
      </c>
    </row>
    <row r="30" spans="1:9" ht="15.5">
      <c r="A30" s="14" t="s">
        <v>54</v>
      </c>
      <c r="B30" s="14" t="s">
        <v>96</v>
      </c>
      <c r="C30" s="9">
        <v>110</v>
      </c>
      <c r="D30" s="9">
        <v>110</v>
      </c>
      <c r="E30" s="9">
        <v>110</v>
      </c>
      <c r="F30" s="9">
        <v>115</v>
      </c>
      <c r="G30" s="9">
        <v>115</v>
      </c>
    </row>
    <row r="31" spans="1:9" ht="15.5">
      <c r="A31" s="14" t="s">
        <v>54</v>
      </c>
      <c r="B31" s="14" t="s">
        <v>97</v>
      </c>
      <c r="C31" s="9">
        <v>5</v>
      </c>
      <c r="D31" s="9">
        <v>5</v>
      </c>
      <c r="E31" s="9">
        <v>5</v>
      </c>
      <c r="F31" s="9">
        <v>10</v>
      </c>
      <c r="G31" s="9">
        <v>10</v>
      </c>
    </row>
    <row r="32" spans="1:9" ht="15.5">
      <c r="A32" s="14" t="s">
        <v>54</v>
      </c>
      <c r="B32" s="14" t="s">
        <v>98</v>
      </c>
      <c r="C32" s="9" t="s">
        <v>100</v>
      </c>
      <c r="D32" s="9" t="s">
        <v>100</v>
      </c>
      <c r="E32" s="9" t="s">
        <v>100</v>
      </c>
      <c r="F32" s="9" t="s">
        <v>100</v>
      </c>
      <c r="G32" s="9" t="s">
        <v>100</v>
      </c>
    </row>
    <row r="33" spans="1:7" ht="16" thickBot="1">
      <c r="A33" s="15" t="s">
        <v>54</v>
      </c>
      <c r="B33" s="15" t="s">
        <v>99</v>
      </c>
      <c r="C33" s="56">
        <v>745</v>
      </c>
      <c r="D33" s="56">
        <v>770</v>
      </c>
      <c r="E33" s="56">
        <v>740</v>
      </c>
      <c r="F33" s="56">
        <v>710</v>
      </c>
      <c r="G33" s="56">
        <v>720</v>
      </c>
    </row>
    <row r="34" spans="1:7" ht="15.5">
      <c r="A34" s="57" t="s">
        <v>56</v>
      </c>
      <c r="B34" s="57" t="s">
        <v>95</v>
      </c>
      <c r="C34" s="58">
        <v>330</v>
      </c>
      <c r="D34" s="58">
        <v>355</v>
      </c>
      <c r="E34" s="58">
        <v>345</v>
      </c>
      <c r="F34" s="58">
        <v>360</v>
      </c>
      <c r="G34" s="58">
        <v>355</v>
      </c>
    </row>
    <row r="35" spans="1:7" ht="15.5">
      <c r="A35" s="14" t="s">
        <v>56</v>
      </c>
      <c r="B35" s="14" t="s">
        <v>96</v>
      </c>
      <c r="C35" s="9">
        <v>90</v>
      </c>
      <c r="D35" s="9">
        <v>100</v>
      </c>
      <c r="E35" s="9">
        <v>100</v>
      </c>
      <c r="F35" s="9">
        <v>95</v>
      </c>
      <c r="G35" s="9">
        <v>95</v>
      </c>
    </row>
    <row r="36" spans="1:7" ht="15.5">
      <c r="A36" s="14" t="s">
        <v>56</v>
      </c>
      <c r="B36" s="14" t="s">
        <v>97</v>
      </c>
      <c r="C36" s="9">
        <v>5</v>
      </c>
      <c r="D36" s="9">
        <v>5</v>
      </c>
      <c r="E36" s="9">
        <v>5</v>
      </c>
      <c r="F36" s="9">
        <v>10</v>
      </c>
      <c r="G36" s="9">
        <v>10</v>
      </c>
    </row>
    <row r="37" spans="1:7" ht="15.5">
      <c r="A37" s="14" t="s">
        <v>56</v>
      </c>
      <c r="B37" s="14" t="s">
        <v>98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16" thickBot="1">
      <c r="A38" s="15" t="s">
        <v>56</v>
      </c>
      <c r="B38" s="15" t="s">
        <v>99</v>
      </c>
      <c r="C38" s="56">
        <v>430</v>
      </c>
      <c r="D38" s="56">
        <v>460</v>
      </c>
      <c r="E38" s="56">
        <v>455</v>
      </c>
      <c r="F38" s="56">
        <v>460</v>
      </c>
      <c r="G38" s="56">
        <v>460</v>
      </c>
    </row>
    <row r="39" spans="1:7" ht="15.5">
      <c r="A39" s="57" t="s">
        <v>58</v>
      </c>
      <c r="B39" s="57" t="s">
        <v>95</v>
      </c>
      <c r="C39" s="58">
        <v>540</v>
      </c>
      <c r="D39" s="58">
        <v>565</v>
      </c>
      <c r="E39" s="58">
        <v>560</v>
      </c>
      <c r="F39" s="58">
        <v>560</v>
      </c>
      <c r="G39" s="58">
        <v>575</v>
      </c>
    </row>
    <row r="40" spans="1:7" ht="15.5">
      <c r="A40" s="14" t="s">
        <v>58</v>
      </c>
      <c r="B40" s="14" t="s">
        <v>96</v>
      </c>
      <c r="C40" s="9">
        <v>140</v>
      </c>
      <c r="D40" s="9">
        <v>135</v>
      </c>
      <c r="E40" s="9">
        <v>140</v>
      </c>
      <c r="F40" s="9">
        <v>140</v>
      </c>
      <c r="G40" s="9">
        <v>135</v>
      </c>
    </row>
    <row r="41" spans="1:7" ht="15.5">
      <c r="A41" s="14" t="s">
        <v>58</v>
      </c>
      <c r="B41" s="14" t="s">
        <v>97</v>
      </c>
      <c r="C41" s="9">
        <v>15</v>
      </c>
      <c r="D41" s="9">
        <v>10</v>
      </c>
      <c r="E41" s="9">
        <v>15</v>
      </c>
      <c r="F41" s="9">
        <v>15</v>
      </c>
      <c r="G41" s="9">
        <v>15</v>
      </c>
    </row>
    <row r="42" spans="1:7" ht="15.5">
      <c r="A42" s="14" t="s">
        <v>58</v>
      </c>
      <c r="B42" s="14" t="s">
        <v>98</v>
      </c>
      <c r="C42" s="9" t="s">
        <v>100</v>
      </c>
      <c r="D42" s="9" t="s">
        <v>100</v>
      </c>
      <c r="E42" s="9" t="s">
        <v>100</v>
      </c>
      <c r="F42" s="9" t="s">
        <v>100</v>
      </c>
      <c r="G42" s="9" t="s">
        <v>100</v>
      </c>
    </row>
    <row r="43" spans="1:7" ht="16" thickBot="1">
      <c r="A43" s="15" t="s">
        <v>58</v>
      </c>
      <c r="B43" s="15" t="s">
        <v>99</v>
      </c>
      <c r="C43" s="56">
        <v>695</v>
      </c>
      <c r="D43" s="56">
        <v>710</v>
      </c>
      <c r="E43" s="56">
        <v>715</v>
      </c>
      <c r="F43" s="56">
        <v>720</v>
      </c>
      <c r="G43" s="56">
        <v>730</v>
      </c>
    </row>
    <row r="44" spans="1:7" ht="15.5">
      <c r="A44" s="57" t="s">
        <v>59</v>
      </c>
      <c r="B44" s="57" t="s">
        <v>95</v>
      </c>
      <c r="C44" s="58">
        <v>375</v>
      </c>
      <c r="D44" s="58">
        <v>345</v>
      </c>
      <c r="E44" s="58">
        <v>350</v>
      </c>
      <c r="F44" s="58">
        <v>345</v>
      </c>
      <c r="G44" s="58">
        <v>350</v>
      </c>
    </row>
    <row r="45" spans="1:7" ht="15.5">
      <c r="A45" s="14" t="s">
        <v>59</v>
      </c>
      <c r="B45" s="14" t="s">
        <v>96</v>
      </c>
      <c r="C45" s="9">
        <v>75</v>
      </c>
      <c r="D45" s="9">
        <v>80</v>
      </c>
      <c r="E45" s="9">
        <v>80</v>
      </c>
      <c r="F45" s="9">
        <v>80</v>
      </c>
      <c r="G45" s="9">
        <v>85</v>
      </c>
    </row>
    <row r="46" spans="1:7" ht="15.5">
      <c r="A46" s="14" t="s">
        <v>59</v>
      </c>
      <c r="B46" s="14" t="s">
        <v>97</v>
      </c>
      <c r="C46" s="9">
        <v>5</v>
      </c>
      <c r="D46" s="9">
        <v>5</v>
      </c>
      <c r="E46" s="9">
        <v>5</v>
      </c>
      <c r="F46" s="9">
        <v>5</v>
      </c>
      <c r="G46" s="9">
        <v>5</v>
      </c>
    </row>
    <row r="47" spans="1:7" ht="15.5">
      <c r="A47" s="14" t="s">
        <v>59</v>
      </c>
      <c r="B47" s="14" t="s">
        <v>98</v>
      </c>
      <c r="C47" s="9" t="s">
        <v>100</v>
      </c>
      <c r="D47" s="9" t="s">
        <v>100</v>
      </c>
      <c r="E47" s="9" t="s">
        <v>100</v>
      </c>
      <c r="F47" s="9">
        <v>5</v>
      </c>
      <c r="G47" s="9" t="s">
        <v>100</v>
      </c>
    </row>
    <row r="48" spans="1:7" ht="16" thickBot="1">
      <c r="A48" s="15" t="s">
        <v>59</v>
      </c>
      <c r="B48" s="15" t="s">
        <v>99</v>
      </c>
      <c r="C48" s="56">
        <v>460</v>
      </c>
      <c r="D48" s="56">
        <v>435</v>
      </c>
      <c r="E48" s="56">
        <v>440</v>
      </c>
      <c r="F48" s="56">
        <v>430</v>
      </c>
      <c r="G48" s="56">
        <v>440</v>
      </c>
    </row>
    <row r="49" spans="1:7" ht="15.5">
      <c r="A49" s="57" t="s">
        <v>60</v>
      </c>
      <c r="B49" s="57" t="s">
        <v>95</v>
      </c>
      <c r="C49" s="58">
        <v>370</v>
      </c>
      <c r="D49" s="58">
        <v>390</v>
      </c>
      <c r="E49" s="58">
        <v>390</v>
      </c>
      <c r="F49" s="58">
        <v>395</v>
      </c>
      <c r="G49" s="58">
        <v>420</v>
      </c>
    </row>
    <row r="50" spans="1:7" ht="15.5">
      <c r="A50" s="14" t="s">
        <v>60</v>
      </c>
      <c r="B50" s="14" t="s">
        <v>96</v>
      </c>
      <c r="C50" s="9">
        <v>60</v>
      </c>
      <c r="D50" s="9">
        <v>55</v>
      </c>
      <c r="E50" s="9">
        <v>55</v>
      </c>
      <c r="F50" s="9">
        <v>60</v>
      </c>
      <c r="G50" s="9">
        <v>65</v>
      </c>
    </row>
    <row r="51" spans="1:7" ht="15.5">
      <c r="A51" s="14" t="s">
        <v>60</v>
      </c>
      <c r="B51" s="14" t="s">
        <v>97</v>
      </c>
      <c r="C51" s="9">
        <v>10</v>
      </c>
      <c r="D51" s="9">
        <v>5</v>
      </c>
      <c r="E51" s="9">
        <v>5</v>
      </c>
      <c r="F51" s="9">
        <v>10</v>
      </c>
      <c r="G51" s="9">
        <v>5</v>
      </c>
    </row>
    <row r="52" spans="1:7" ht="15.5">
      <c r="A52" s="14" t="s">
        <v>60</v>
      </c>
      <c r="B52" s="14" t="s">
        <v>98</v>
      </c>
      <c r="C52" s="9">
        <v>5</v>
      </c>
      <c r="D52" s="9">
        <v>5</v>
      </c>
      <c r="E52" s="9">
        <v>5</v>
      </c>
      <c r="F52" s="9">
        <v>5</v>
      </c>
      <c r="G52" s="9">
        <v>5</v>
      </c>
    </row>
    <row r="53" spans="1:7" ht="16" thickBot="1">
      <c r="A53" s="15" t="s">
        <v>60</v>
      </c>
      <c r="B53" s="15" t="s">
        <v>99</v>
      </c>
      <c r="C53" s="56">
        <v>445</v>
      </c>
      <c r="D53" s="56">
        <v>450</v>
      </c>
      <c r="E53" s="56">
        <v>455</v>
      </c>
      <c r="F53" s="56">
        <v>465</v>
      </c>
      <c r="G53" s="56">
        <v>490</v>
      </c>
    </row>
    <row r="54" spans="1:7" ht="15.5">
      <c r="A54" s="57" t="s">
        <v>61</v>
      </c>
      <c r="B54" s="57" t="s">
        <v>95</v>
      </c>
      <c r="C54" s="58">
        <v>670</v>
      </c>
      <c r="D54" s="58">
        <v>710</v>
      </c>
      <c r="E54" s="58">
        <v>705</v>
      </c>
      <c r="F54" s="58">
        <v>710</v>
      </c>
      <c r="G54" s="58">
        <v>735</v>
      </c>
    </row>
    <row r="55" spans="1:7" ht="15.5">
      <c r="A55" s="14" t="s">
        <v>61</v>
      </c>
      <c r="B55" s="14" t="s">
        <v>96</v>
      </c>
      <c r="C55" s="9">
        <v>160</v>
      </c>
      <c r="D55" s="9">
        <v>165</v>
      </c>
      <c r="E55" s="9">
        <v>180</v>
      </c>
      <c r="F55" s="9">
        <v>180</v>
      </c>
      <c r="G55" s="9">
        <v>170</v>
      </c>
    </row>
    <row r="56" spans="1:7" ht="15.5">
      <c r="A56" s="14" t="s">
        <v>61</v>
      </c>
      <c r="B56" s="14" t="s">
        <v>97</v>
      </c>
      <c r="C56" s="9">
        <v>15</v>
      </c>
      <c r="D56" s="9">
        <v>10</v>
      </c>
      <c r="E56" s="9">
        <v>15</v>
      </c>
      <c r="F56" s="9">
        <v>15</v>
      </c>
      <c r="G56" s="9">
        <v>10</v>
      </c>
    </row>
    <row r="57" spans="1:7" ht="15.5">
      <c r="A57" s="14" t="s">
        <v>61</v>
      </c>
      <c r="B57" s="14" t="s">
        <v>98</v>
      </c>
      <c r="C57" s="9" t="s">
        <v>100</v>
      </c>
      <c r="D57" s="9" t="s">
        <v>100</v>
      </c>
      <c r="E57" s="9" t="s">
        <v>100</v>
      </c>
      <c r="F57" s="9" t="s">
        <v>100</v>
      </c>
      <c r="G57" s="9" t="s">
        <v>100</v>
      </c>
    </row>
    <row r="58" spans="1:7" ht="16" thickBot="1">
      <c r="A58" s="15" t="s">
        <v>61</v>
      </c>
      <c r="B58" s="15" t="s">
        <v>99</v>
      </c>
      <c r="C58" s="56">
        <v>845</v>
      </c>
      <c r="D58" s="56">
        <v>890</v>
      </c>
      <c r="E58" s="56">
        <v>905</v>
      </c>
      <c r="F58" s="56">
        <v>905</v>
      </c>
      <c r="G58" s="56">
        <v>920</v>
      </c>
    </row>
    <row r="59" spans="1:7" ht="15.5">
      <c r="A59" s="57" t="s">
        <v>62</v>
      </c>
      <c r="B59" s="57" t="s">
        <v>95</v>
      </c>
      <c r="C59" s="58">
        <v>285</v>
      </c>
      <c r="D59" s="58">
        <v>295</v>
      </c>
      <c r="E59" s="58">
        <v>305</v>
      </c>
      <c r="F59" s="58">
        <v>310</v>
      </c>
      <c r="G59" s="58">
        <v>325</v>
      </c>
    </row>
    <row r="60" spans="1:7" ht="15.5">
      <c r="A60" s="14" t="s">
        <v>62</v>
      </c>
      <c r="B60" s="14" t="s">
        <v>96</v>
      </c>
      <c r="C60" s="9">
        <v>70</v>
      </c>
      <c r="D60" s="9">
        <v>70</v>
      </c>
      <c r="E60" s="9">
        <v>85</v>
      </c>
      <c r="F60" s="9">
        <v>75</v>
      </c>
      <c r="G60" s="9">
        <v>80</v>
      </c>
    </row>
    <row r="61" spans="1:7" ht="15.5">
      <c r="A61" s="14" t="s">
        <v>62</v>
      </c>
      <c r="B61" s="14" t="s">
        <v>97</v>
      </c>
      <c r="C61" s="9">
        <v>10</v>
      </c>
      <c r="D61" s="9">
        <v>10</v>
      </c>
      <c r="E61" s="9">
        <v>10</v>
      </c>
      <c r="F61" s="9">
        <v>10</v>
      </c>
      <c r="G61" s="9">
        <v>10</v>
      </c>
    </row>
    <row r="62" spans="1:7" ht="15.5">
      <c r="A62" s="14" t="s">
        <v>62</v>
      </c>
      <c r="B62" s="14" t="s">
        <v>98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</row>
    <row r="63" spans="1:7" ht="16" thickBot="1">
      <c r="A63" s="15" t="s">
        <v>62</v>
      </c>
      <c r="B63" s="15" t="s">
        <v>99</v>
      </c>
      <c r="C63" s="56">
        <v>365</v>
      </c>
      <c r="D63" s="56">
        <v>375</v>
      </c>
      <c r="E63" s="56">
        <v>400</v>
      </c>
      <c r="F63" s="56">
        <v>395</v>
      </c>
      <c r="G63" s="56">
        <v>410</v>
      </c>
    </row>
    <row r="64" spans="1:7" ht="15.5">
      <c r="A64" s="57" t="s">
        <v>63</v>
      </c>
      <c r="B64" s="57" t="s">
        <v>95</v>
      </c>
      <c r="C64" s="58">
        <v>160</v>
      </c>
      <c r="D64" s="58">
        <v>185</v>
      </c>
      <c r="E64" s="58">
        <v>180</v>
      </c>
      <c r="F64" s="58">
        <v>160</v>
      </c>
      <c r="G64" s="58">
        <v>150</v>
      </c>
    </row>
    <row r="65" spans="1:7" ht="15.5">
      <c r="A65" s="14" t="s">
        <v>63</v>
      </c>
      <c r="B65" s="14" t="s">
        <v>96</v>
      </c>
      <c r="C65" s="9">
        <v>25</v>
      </c>
      <c r="D65" s="9">
        <v>20</v>
      </c>
      <c r="E65" s="9">
        <v>25</v>
      </c>
      <c r="F65" s="9">
        <v>30</v>
      </c>
      <c r="G65" s="9">
        <v>35</v>
      </c>
    </row>
    <row r="66" spans="1:7" ht="15.5">
      <c r="A66" s="14" t="s">
        <v>63</v>
      </c>
      <c r="B66" s="14" t="s">
        <v>97</v>
      </c>
      <c r="C66" s="9" t="s">
        <v>100</v>
      </c>
      <c r="D66" s="9" t="s">
        <v>100</v>
      </c>
      <c r="E66" s="9" t="s">
        <v>100</v>
      </c>
      <c r="F66" s="9" t="s">
        <v>100</v>
      </c>
      <c r="G66" s="9" t="s">
        <v>100</v>
      </c>
    </row>
    <row r="67" spans="1:7" ht="15.5">
      <c r="A67" s="14" t="s">
        <v>63</v>
      </c>
      <c r="B67" s="14" t="s">
        <v>98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</row>
    <row r="68" spans="1:7" ht="16" thickBot="1">
      <c r="A68" s="15" t="s">
        <v>63</v>
      </c>
      <c r="B68" s="15" t="s">
        <v>99</v>
      </c>
      <c r="C68" s="56">
        <v>185</v>
      </c>
      <c r="D68" s="56">
        <v>210</v>
      </c>
      <c r="E68" s="56">
        <v>210</v>
      </c>
      <c r="F68" s="56">
        <v>190</v>
      </c>
      <c r="G68" s="56">
        <v>180</v>
      </c>
    </row>
    <row r="69" spans="1:7" ht="15.5">
      <c r="A69" s="57" t="s">
        <v>64</v>
      </c>
      <c r="B69" s="57" t="s">
        <v>95</v>
      </c>
      <c r="C69" s="58">
        <v>355</v>
      </c>
      <c r="D69" s="58">
        <v>400</v>
      </c>
      <c r="E69" s="58">
        <v>380</v>
      </c>
      <c r="F69" s="58">
        <v>370</v>
      </c>
      <c r="G69" s="58">
        <v>360</v>
      </c>
    </row>
    <row r="70" spans="1:7" ht="15.5">
      <c r="A70" s="14" t="s">
        <v>64</v>
      </c>
      <c r="B70" s="14" t="s">
        <v>96</v>
      </c>
      <c r="C70" s="9">
        <v>65</v>
      </c>
      <c r="D70" s="9">
        <v>70</v>
      </c>
      <c r="E70" s="9">
        <v>75</v>
      </c>
      <c r="F70" s="9">
        <v>65</v>
      </c>
      <c r="G70" s="9">
        <v>80</v>
      </c>
    </row>
    <row r="71" spans="1:7" ht="15.5">
      <c r="A71" s="14" t="s">
        <v>64</v>
      </c>
      <c r="B71" s="14" t="s">
        <v>97</v>
      </c>
      <c r="C71" s="9">
        <v>5</v>
      </c>
      <c r="D71" s="9">
        <v>5</v>
      </c>
      <c r="E71" s="9">
        <v>5</v>
      </c>
      <c r="F71" s="9">
        <v>5</v>
      </c>
      <c r="G71" s="9" t="s">
        <v>100</v>
      </c>
    </row>
    <row r="72" spans="1:7" ht="15.5">
      <c r="A72" s="14" t="s">
        <v>64</v>
      </c>
      <c r="B72" s="14" t="s">
        <v>98</v>
      </c>
      <c r="C72" s="9" t="s">
        <v>100</v>
      </c>
      <c r="D72" s="9" t="s">
        <v>100</v>
      </c>
      <c r="E72" s="9" t="s">
        <v>100</v>
      </c>
      <c r="F72" s="9" t="s">
        <v>100</v>
      </c>
      <c r="G72" s="9" t="s">
        <v>100</v>
      </c>
    </row>
    <row r="73" spans="1:7" ht="16" thickBot="1">
      <c r="A73" s="15" t="s">
        <v>64</v>
      </c>
      <c r="B73" s="15" t="s">
        <v>99</v>
      </c>
      <c r="C73" s="56">
        <v>430</v>
      </c>
      <c r="D73" s="56">
        <v>470</v>
      </c>
      <c r="E73" s="56">
        <v>460</v>
      </c>
      <c r="F73" s="56">
        <v>440</v>
      </c>
      <c r="G73" s="56">
        <v>440</v>
      </c>
    </row>
    <row r="74" spans="1:7" ht="15.5">
      <c r="A74" s="57" t="s">
        <v>65</v>
      </c>
      <c r="B74" s="57" t="s">
        <v>95</v>
      </c>
      <c r="C74" s="58">
        <v>360</v>
      </c>
      <c r="D74" s="58">
        <v>365</v>
      </c>
      <c r="E74" s="58">
        <v>350</v>
      </c>
      <c r="F74" s="58">
        <v>320</v>
      </c>
      <c r="G74" s="58">
        <v>330</v>
      </c>
    </row>
    <row r="75" spans="1:7" ht="15.5">
      <c r="A75" s="14" t="s">
        <v>65</v>
      </c>
      <c r="B75" s="14" t="s">
        <v>96</v>
      </c>
      <c r="C75" s="9">
        <v>50</v>
      </c>
      <c r="D75" s="9">
        <v>55</v>
      </c>
      <c r="E75" s="9">
        <v>60</v>
      </c>
      <c r="F75" s="9">
        <v>50</v>
      </c>
      <c r="G75" s="9">
        <v>55</v>
      </c>
    </row>
    <row r="76" spans="1:7" ht="15.5">
      <c r="A76" s="14" t="s">
        <v>65</v>
      </c>
      <c r="B76" s="14" t="s">
        <v>97</v>
      </c>
      <c r="C76" s="9">
        <v>5</v>
      </c>
      <c r="D76" s="9">
        <v>5</v>
      </c>
      <c r="E76" s="9">
        <v>5</v>
      </c>
      <c r="F76" s="9">
        <v>5</v>
      </c>
      <c r="G76" s="9">
        <v>10</v>
      </c>
    </row>
    <row r="77" spans="1:7" ht="15.5">
      <c r="A77" s="14" t="s">
        <v>65</v>
      </c>
      <c r="B77" s="14" t="s">
        <v>98</v>
      </c>
      <c r="C77" s="9" t="s">
        <v>100</v>
      </c>
      <c r="D77" s="9" t="s">
        <v>100</v>
      </c>
      <c r="E77" s="9" t="s">
        <v>100</v>
      </c>
      <c r="F77" s="9">
        <v>0</v>
      </c>
      <c r="G77" s="9">
        <v>0</v>
      </c>
    </row>
    <row r="78" spans="1:7" ht="16" thickBot="1">
      <c r="A78" s="15" t="s">
        <v>65</v>
      </c>
      <c r="B78" s="15" t="s">
        <v>99</v>
      </c>
      <c r="C78" s="56">
        <v>415</v>
      </c>
      <c r="D78" s="56">
        <v>425</v>
      </c>
      <c r="E78" s="56">
        <v>420</v>
      </c>
      <c r="F78" s="56">
        <v>380</v>
      </c>
      <c r="G78" s="56">
        <v>395</v>
      </c>
    </row>
    <row r="79" spans="1:7" ht="15.5">
      <c r="A79" s="57" t="s">
        <v>66</v>
      </c>
      <c r="B79" s="57" t="s">
        <v>95</v>
      </c>
      <c r="C79" s="58">
        <v>420</v>
      </c>
      <c r="D79" s="58">
        <v>350</v>
      </c>
      <c r="E79" s="58">
        <v>345</v>
      </c>
      <c r="F79" s="58">
        <v>365</v>
      </c>
      <c r="G79" s="58">
        <v>365</v>
      </c>
    </row>
    <row r="80" spans="1:7" ht="15.5">
      <c r="A80" s="14" t="s">
        <v>66</v>
      </c>
      <c r="B80" s="14" t="s">
        <v>96</v>
      </c>
      <c r="C80" s="9">
        <v>65</v>
      </c>
      <c r="D80" s="9">
        <v>80</v>
      </c>
      <c r="E80" s="9">
        <v>65</v>
      </c>
      <c r="F80" s="9">
        <v>50</v>
      </c>
      <c r="G80" s="9">
        <v>55</v>
      </c>
    </row>
    <row r="81" spans="1:7" ht="15.5">
      <c r="A81" s="14" t="s">
        <v>66</v>
      </c>
      <c r="B81" s="14" t="s">
        <v>97</v>
      </c>
      <c r="C81" s="9">
        <v>5</v>
      </c>
      <c r="D81" s="9">
        <v>5</v>
      </c>
      <c r="E81" s="9">
        <v>10</v>
      </c>
      <c r="F81" s="9">
        <v>5</v>
      </c>
      <c r="G81" s="9">
        <v>5</v>
      </c>
    </row>
    <row r="82" spans="1:7" ht="15.5">
      <c r="A82" s="14" t="s">
        <v>66</v>
      </c>
      <c r="B82" s="14" t="s">
        <v>98</v>
      </c>
      <c r="C82" s="9" t="s">
        <v>100</v>
      </c>
      <c r="D82" s="9" t="s">
        <v>100</v>
      </c>
      <c r="E82" s="9">
        <v>0</v>
      </c>
      <c r="F82" s="9">
        <v>0</v>
      </c>
      <c r="G82" s="9">
        <v>5</v>
      </c>
    </row>
    <row r="83" spans="1:7" ht="16" thickBot="1">
      <c r="A83" s="15" t="s">
        <v>66</v>
      </c>
      <c r="B83" s="15" t="s">
        <v>99</v>
      </c>
      <c r="C83" s="56">
        <v>490</v>
      </c>
      <c r="D83" s="56">
        <v>435</v>
      </c>
      <c r="E83" s="56">
        <v>420</v>
      </c>
      <c r="F83" s="56">
        <v>425</v>
      </c>
      <c r="G83" s="56">
        <v>430</v>
      </c>
    </row>
    <row r="84" spans="1:7" ht="15.5">
      <c r="A84" s="57" t="s">
        <v>67</v>
      </c>
      <c r="B84" s="57" t="s">
        <v>95</v>
      </c>
      <c r="C84" s="58">
        <v>675</v>
      </c>
      <c r="D84" s="58">
        <v>675</v>
      </c>
      <c r="E84" s="58">
        <v>645</v>
      </c>
      <c r="F84" s="58">
        <v>670</v>
      </c>
      <c r="G84" s="58">
        <v>650</v>
      </c>
    </row>
    <row r="85" spans="1:7" ht="15.5">
      <c r="A85" s="14" t="s">
        <v>67</v>
      </c>
      <c r="B85" s="14" t="s">
        <v>96</v>
      </c>
      <c r="C85" s="9">
        <v>195</v>
      </c>
      <c r="D85" s="9">
        <v>200</v>
      </c>
      <c r="E85" s="9">
        <v>210</v>
      </c>
      <c r="F85" s="9">
        <v>200</v>
      </c>
      <c r="G85" s="9">
        <v>215</v>
      </c>
    </row>
    <row r="86" spans="1:7" ht="15.5">
      <c r="A86" s="14" t="s">
        <v>67</v>
      </c>
      <c r="B86" s="14" t="s">
        <v>97</v>
      </c>
      <c r="C86" s="9">
        <v>10</v>
      </c>
      <c r="D86" s="9">
        <v>10</v>
      </c>
      <c r="E86" s="9">
        <v>10</v>
      </c>
      <c r="F86" s="9">
        <v>10</v>
      </c>
      <c r="G86" s="9">
        <v>10</v>
      </c>
    </row>
    <row r="87" spans="1:7" ht="15.5">
      <c r="A87" s="14" t="s">
        <v>67</v>
      </c>
      <c r="B87" s="14" t="s">
        <v>98</v>
      </c>
      <c r="C87" s="9" t="s">
        <v>100</v>
      </c>
      <c r="D87" s="9" t="s">
        <v>100</v>
      </c>
      <c r="E87" s="9" t="s">
        <v>100</v>
      </c>
      <c r="F87" s="9" t="s">
        <v>100</v>
      </c>
      <c r="G87" s="9" t="s">
        <v>100</v>
      </c>
    </row>
    <row r="88" spans="1:7" ht="16" thickBot="1">
      <c r="A88" s="15" t="s">
        <v>67</v>
      </c>
      <c r="B88" s="15" t="s">
        <v>99</v>
      </c>
      <c r="C88" s="56">
        <v>880</v>
      </c>
      <c r="D88" s="56">
        <v>885</v>
      </c>
      <c r="E88" s="56">
        <v>865</v>
      </c>
      <c r="F88" s="56">
        <v>885</v>
      </c>
      <c r="G88" s="56">
        <v>875</v>
      </c>
    </row>
    <row r="89" spans="1:7" ht="15.5">
      <c r="A89" s="57" t="s">
        <v>68</v>
      </c>
      <c r="B89" s="57" t="s">
        <v>95</v>
      </c>
      <c r="C89" s="58">
        <v>630</v>
      </c>
      <c r="D89" s="58">
        <v>670</v>
      </c>
      <c r="E89" s="58">
        <v>675</v>
      </c>
      <c r="F89" s="58">
        <v>695</v>
      </c>
      <c r="G89" s="58">
        <v>700</v>
      </c>
    </row>
    <row r="90" spans="1:7" ht="15.5">
      <c r="A90" s="14" t="s">
        <v>68</v>
      </c>
      <c r="B90" s="14" t="s">
        <v>96</v>
      </c>
      <c r="C90" s="9">
        <v>125</v>
      </c>
      <c r="D90" s="9">
        <v>120</v>
      </c>
      <c r="E90" s="9">
        <v>145</v>
      </c>
      <c r="F90" s="9">
        <v>130</v>
      </c>
      <c r="G90" s="9">
        <v>125</v>
      </c>
    </row>
    <row r="91" spans="1:7" ht="15.5">
      <c r="A91" s="14" t="s">
        <v>68</v>
      </c>
      <c r="B91" s="14" t="s">
        <v>97</v>
      </c>
      <c r="C91" s="9">
        <v>10</v>
      </c>
      <c r="D91" s="9">
        <v>10</v>
      </c>
      <c r="E91" s="9">
        <v>10</v>
      </c>
      <c r="F91" s="9">
        <v>15</v>
      </c>
      <c r="G91" s="9">
        <v>15</v>
      </c>
    </row>
    <row r="92" spans="1:7" ht="15.5">
      <c r="A92" s="14" t="s">
        <v>68</v>
      </c>
      <c r="B92" s="14" t="s">
        <v>98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</row>
    <row r="93" spans="1:7" ht="16" thickBot="1">
      <c r="A93" s="15" t="s">
        <v>68</v>
      </c>
      <c r="B93" s="15" t="s">
        <v>99</v>
      </c>
      <c r="C93" s="56">
        <v>770</v>
      </c>
      <c r="D93" s="56">
        <v>800</v>
      </c>
      <c r="E93" s="56">
        <v>830</v>
      </c>
      <c r="F93" s="56">
        <v>835</v>
      </c>
      <c r="G93" s="56">
        <v>840</v>
      </c>
    </row>
    <row r="94" spans="1:7" ht="15.5">
      <c r="A94" s="57" t="s">
        <v>101</v>
      </c>
      <c r="B94" s="57" t="s">
        <v>95</v>
      </c>
      <c r="C94" s="58">
        <v>595</v>
      </c>
      <c r="D94" s="58">
        <v>630</v>
      </c>
      <c r="E94" s="58">
        <v>650</v>
      </c>
      <c r="F94" s="58">
        <v>620</v>
      </c>
      <c r="G94" s="58">
        <v>600</v>
      </c>
    </row>
    <row r="95" spans="1:7" ht="15.5">
      <c r="A95" s="14" t="s">
        <v>101</v>
      </c>
      <c r="B95" s="14" t="s">
        <v>96</v>
      </c>
      <c r="C95" s="9">
        <v>80</v>
      </c>
      <c r="D95" s="9">
        <v>90</v>
      </c>
      <c r="E95" s="9">
        <v>80</v>
      </c>
      <c r="F95" s="9">
        <v>85</v>
      </c>
      <c r="G95" s="9">
        <v>80</v>
      </c>
    </row>
    <row r="96" spans="1:7" ht="15.5">
      <c r="A96" s="14" t="s">
        <v>101</v>
      </c>
      <c r="B96" s="14" t="s">
        <v>97</v>
      </c>
      <c r="C96" s="9">
        <v>5</v>
      </c>
      <c r="D96" s="9">
        <v>10</v>
      </c>
      <c r="E96" s="9">
        <v>10</v>
      </c>
      <c r="F96" s="9">
        <v>10</v>
      </c>
      <c r="G96" s="9">
        <v>5</v>
      </c>
    </row>
    <row r="97" spans="1:7" ht="15.5">
      <c r="A97" s="14" t="s">
        <v>101</v>
      </c>
      <c r="B97" s="14" t="s">
        <v>98</v>
      </c>
      <c r="C97" s="9" t="s">
        <v>100</v>
      </c>
      <c r="D97" s="9" t="s">
        <v>100</v>
      </c>
      <c r="E97" s="9" t="s">
        <v>100</v>
      </c>
      <c r="F97" s="9" t="s">
        <v>100</v>
      </c>
      <c r="G97" s="9" t="s">
        <v>100</v>
      </c>
    </row>
    <row r="98" spans="1:7" ht="16" thickBot="1">
      <c r="A98" s="15" t="s">
        <v>101</v>
      </c>
      <c r="B98" s="15" t="s">
        <v>99</v>
      </c>
      <c r="C98" s="56">
        <v>680</v>
      </c>
      <c r="D98" s="56">
        <v>730</v>
      </c>
      <c r="E98" s="56">
        <v>740</v>
      </c>
      <c r="F98" s="56">
        <v>715</v>
      </c>
      <c r="G98" s="56">
        <v>685</v>
      </c>
    </row>
    <row r="99" spans="1:7" ht="15.5">
      <c r="A99" s="57" t="s">
        <v>70</v>
      </c>
      <c r="B99" s="57" t="s">
        <v>95</v>
      </c>
      <c r="C99" s="58">
        <v>670</v>
      </c>
      <c r="D99" s="58">
        <v>665</v>
      </c>
      <c r="E99" s="58">
        <v>695</v>
      </c>
      <c r="F99" s="58">
        <v>705</v>
      </c>
      <c r="G99" s="58">
        <v>720</v>
      </c>
    </row>
    <row r="100" spans="1:7" ht="15.5">
      <c r="A100" s="14" t="s">
        <v>70</v>
      </c>
      <c r="B100" s="14" t="s">
        <v>96</v>
      </c>
      <c r="C100" s="9">
        <v>155</v>
      </c>
      <c r="D100" s="9">
        <v>160</v>
      </c>
      <c r="E100" s="9">
        <v>170</v>
      </c>
      <c r="F100" s="9">
        <v>155</v>
      </c>
      <c r="G100" s="9">
        <v>160</v>
      </c>
    </row>
    <row r="101" spans="1:7" ht="15.5">
      <c r="A101" s="14" t="s">
        <v>70</v>
      </c>
      <c r="B101" s="14" t="s">
        <v>97</v>
      </c>
      <c r="C101" s="9">
        <v>15</v>
      </c>
      <c r="D101" s="9">
        <v>10</v>
      </c>
      <c r="E101" s="9">
        <v>15</v>
      </c>
      <c r="F101" s="9">
        <v>15</v>
      </c>
      <c r="G101" s="9">
        <v>15</v>
      </c>
    </row>
    <row r="102" spans="1:7" ht="15.5">
      <c r="A102" s="14" t="s">
        <v>70</v>
      </c>
      <c r="B102" s="14" t="s">
        <v>98</v>
      </c>
      <c r="C102" s="9" t="s">
        <v>100</v>
      </c>
      <c r="D102" s="9">
        <v>5</v>
      </c>
      <c r="E102" s="9">
        <v>5</v>
      </c>
      <c r="F102" s="9">
        <v>5</v>
      </c>
      <c r="G102" s="9">
        <v>5</v>
      </c>
    </row>
    <row r="103" spans="1:7" ht="16" thickBot="1">
      <c r="A103" s="15" t="s">
        <v>70</v>
      </c>
      <c r="B103" s="15" t="s">
        <v>99</v>
      </c>
      <c r="C103" s="56">
        <v>840</v>
      </c>
      <c r="D103" s="56">
        <v>835</v>
      </c>
      <c r="E103" s="56">
        <v>885</v>
      </c>
      <c r="F103" s="56">
        <v>875</v>
      </c>
      <c r="G103" s="56">
        <v>900</v>
      </c>
    </row>
    <row r="104" spans="1:7" ht="15.5">
      <c r="A104" s="57" t="s">
        <v>102</v>
      </c>
      <c r="B104" s="57" t="s">
        <v>95</v>
      </c>
      <c r="C104" s="58">
        <v>355</v>
      </c>
      <c r="D104" s="58">
        <v>385</v>
      </c>
      <c r="E104" s="58">
        <v>375</v>
      </c>
      <c r="F104" s="58">
        <v>380</v>
      </c>
      <c r="G104" s="58">
        <v>385</v>
      </c>
    </row>
    <row r="105" spans="1:7" ht="15.5">
      <c r="A105" s="14" t="s">
        <v>102</v>
      </c>
      <c r="B105" s="14" t="s">
        <v>96</v>
      </c>
      <c r="C105" s="9">
        <v>85</v>
      </c>
      <c r="D105" s="9">
        <v>90</v>
      </c>
      <c r="E105" s="9">
        <v>105</v>
      </c>
      <c r="F105" s="9">
        <v>95</v>
      </c>
      <c r="G105" s="9">
        <v>100</v>
      </c>
    </row>
    <row r="106" spans="1:7" ht="15.5">
      <c r="A106" s="14" t="s">
        <v>102</v>
      </c>
      <c r="B106" s="14" t="s">
        <v>97</v>
      </c>
      <c r="C106" s="9">
        <v>5</v>
      </c>
      <c r="D106" s="9">
        <v>5</v>
      </c>
      <c r="E106" s="9">
        <v>5</v>
      </c>
      <c r="F106" s="9">
        <v>5</v>
      </c>
      <c r="G106" s="9">
        <v>5</v>
      </c>
    </row>
    <row r="107" spans="1:7" ht="15.5">
      <c r="A107" s="14" t="s">
        <v>102</v>
      </c>
      <c r="B107" s="14" t="s">
        <v>98</v>
      </c>
      <c r="C107" s="9" t="s">
        <v>100</v>
      </c>
      <c r="D107" s="9" t="s">
        <v>100</v>
      </c>
      <c r="E107" s="9" t="s">
        <v>100</v>
      </c>
      <c r="F107" s="9" t="s">
        <v>100</v>
      </c>
      <c r="G107" s="9" t="s">
        <v>100</v>
      </c>
    </row>
    <row r="108" spans="1:7" ht="16" thickBot="1">
      <c r="A108" s="15" t="s">
        <v>102</v>
      </c>
      <c r="B108" s="15" t="s">
        <v>99</v>
      </c>
      <c r="C108" s="56">
        <v>445</v>
      </c>
      <c r="D108" s="56">
        <v>480</v>
      </c>
      <c r="E108" s="56">
        <v>490</v>
      </c>
      <c r="F108" s="56">
        <v>480</v>
      </c>
      <c r="G108" s="56">
        <v>490</v>
      </c>
    </row>
    <row r="109" spans="1:7" ht="15.5">
      <c r="A109" s="57" t="s">
        <v>71</v>
      </c>
      <c r="B109" s="57" t="s">
        <v>95</v>
      </c>
      <c r="C109" s="58">
        <v>165</v>
      </c>
      <c r="D109" s="58">
        <v>160</v>
      </c>
      <c r="E109" s="58">
        <v>175</v>
      </c>
      <c r="F109" s="58">
        <v>155</v>
      </c>
      <c r="G109" s="58">
        <v>165</v>
      </c>
    </row>
    <row r="110" spans="1:7" ht="15.5">
      <c r="A110" s="14" t="s">
        <v>71</v>
      </c>
      <c r="B110" s="14" t="s">
        <v>96</v>
      </c>
      <c r="C110" s="9">
        <v>35</v>
      </c>
      <c r="D110" s="9">
        <v>35</v>
      </c>
      <c r="E110" s="9">
        <v>40</v>
      </c>
      <c r="F110" s="9">
        <v>35</v>
      </c>
      <c r="G110" s="9">
        <v>35</v>
      </c>
    </row>
    <row r="111" spans="1:7" ht="15.5">
      <c r="A111" s="14" t="s">
        <v>71</v>
      </c>
      <c r="B111" s="14" t="s">
        <v>97</v>
      </c>
      <c r="C111" s="9" t="s">
        <v>100</v>
      </c>
      <c r="D111" s="9">
        <v>5</v>
      </c>
      <c r="E111" s="9">
        <v>5</v>
      </c>
      <c r="F111" s="9">
        <v>5</v>
      </c>
      <c r="G111" s="9">
        <v>5</v>
      </c>
    </row>
    <row r="112" spans="1:7" ht="15.5">
      <c r="A112" s="14" t="s">
        <v>71</v>
      </c>
      <c r="B112" s="14" t="s">
        <v>98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</row>
    <row r="113" spans="1:7" ht="16" thickBot="1">
      <c r="A113" s="15" t="s">
        <v>71</v>
      </c>
      <c r="B113" s="15" t="s">
        <v>99</v>
      </c>
      <c r="C113" s="56">
        <v>205</v>
      </c>
      <c r="D113" s="56">
        <v>200</v>
      </c>
      <c r="E113" s="56">
        <v>220</v>
      </c>
      <c r="F113" s="56">
        <v>195</v>
      </c>
      <c r="G113" s="56">
        <v>205</v>
      </c>
    </row>
    <row r="114" spans="1:7" ht="15.5">
      <c r="A114" s="57" t="s">
        <v>73</v>
      </c>
      <c r="B114" s="57" t="s">
        <v>95</v>
      </c>
      <c r="C114" s="58">
        <v>305</v>
      </c>
      <c r="D114" s="58">
        <v>300</v>
      </c>
      <c r="E114" s="58">
        <v>295</v>
      </c>
      <c r="F114" s="58">
        <v>300</v>
      </c>
      <c r="G114" s="58">
        <v>305</v>
      </c>
    </row>
    <row r="115" spans="1:7" ht="15.5">
      <c r="A115" s="14" t="s">
        <v>73</v>
      </c>
      <c r="B115" s="14" t="s">
        <v>96</v>
      </c>
      <c r="C115" s="9">
        <v>60</v>
      </c>
      <c r="D115" s="9">
        <v>60</v>
      </c>
      <c r="E115" s="9">
        <v>60</v>
      </c>
      <c r="F115" s="9">
        <v>55</v>
      </c>
      <c r="G115" s="9">
        <v>55</v>
      </c>
    </row>
    <row r="116" spans="1:7" ht="15.5">
      <c r="A116" s="14" t="s">
        <v>73</v>
      </c>
      <c r="B116" s="14" t="s">
        <v>97</v>
      </c>
      <c r="C116" s="9">
        <v>5</v>
      </c>
      <c r="D116" s="9">
        <v>0</v>
      </c>
      <c r="E116" s="9">
        <v>5</v>
      </c>
      <c r="F116" s="9">
        <v>5</v>
      </c>
      <c r="G116" s="9">
        <v>5</v>
      </c>
    </row>
    <row r="117" spans="1:7" ht="15.5">
      <c r="A117" s="14" t="s">
        <v>73</v>
      </c>
      <c r="B117" s="14" t="s">
        <v>98</v>
      </c>
      <c r="C117" s="9" t="s">
        <v>100</v>
      </c>
      <c r="D117" s="9" t="s">
        <v>100</v>
      </c>
      <c r="E117" s="9" t="s">
        <v>100</v>
      </c>
      <c r="F117" s="9" t="s">
        <v>100</v>
      </c>
      <c r="G117" s="9" t="s">
        <v>100</v>
      </c>
    </row>
    <row r="118" spans="1:7" ht="16" thickBot="1">
      <c r="A118" s="15" t="s">
        <v>73</v>
      </c>
      <c r="B118" s="15" t="s">
        <v>99</v>
      </c>
      <c r="C118" s="56">
        <v>365</v>
      </c>
      <c r="D118" s="56">
        <v>365</v>
      </c>
      <c r="E118" s="56">
        <v>365</v>
      </c>
      <c r="F118" s="56">
        <v>365</v>
      </c>
      <c r="G118" s="56">
        <v>365</v>
      </c>
    </row>
    <row r="119" spans="1:7" ht="15.5">
      <c r="A119" s="57" t="s">
        <v>103</v>
      </c>
      <c r="B119" s="57" t="s">
        <v>95</v>
      </c>
      <c r="C119" s="58">
        <v>15</v>
      </c>
      <c r="D119" s="58">
        <v>20</v>
      </c>
      <c r="E119" s="58">
        <v>15</v>
      </c>
      <c r="F119" s="58">
        <v>20</v>
      </c>
      <c r="G119" s="58">
        <v>25</v>
      </c>
    </row>
    <row r="120" spans="1:7" ht="15.5">
      <c r="A120" s="14" t="s">
        <v>103</v>
      </c>
      <c r="B120" s="14" t="s">
        <v>96</v>
      </c>
      <c r="C120" s="9">
        <v>40</v>
      </c>
      <c r="D120" s="9">
        <v>35</v>
      </c>
      <c r="E120" s="9">
        <v>30</v>
      </c>
      <c r="F120" s="9">
        <v>35</v>
      </c>
      <c r="G120" s="9">
        <v>35</v>
      </c>
    </row>
    <row r="121" spans="1:7" ht="15.5">
      <c r="A121" s="14" t="s">
        <v>103</v>
      </c>
      <c r="B121" s="14" t="s">
        <v>97</v>
      </c>
      <c r="C121" s="9">
        <v>60</v>
      </c>
      <c r="D121" s="9">
        <v>60</v>
      </c>
      <c r="E121" s="9">
        <v>60</v>
      </c>
      <c r="F121" s="9">
        <v>60</v>
      </c>
      <c r="G121" s="9">
        <v>65</v>
      </c>
    </row>
    <row r="122" spans="1:7" ht="15.5">
      <c r="A122" s="14" t="s">
        <v>103</v>
      </c>
      <c r="B122" s="14" t="s">
        <v>98</v>
      </c>
      <c r="C122" s="9">
        <v>170</v>
      </c>
      <c r="D122" s="9">
        <v>170</v>
      </c>
      <c r="E122" s="9">
        <v>170</v>
      </c>
      <c r="F122" s="9">
        <v>180</v>
      </c>
      <c r="G122" s="9">
        <v>175</v>
      </c>
    </row>
    <row r="123" spans="1:7" ht="15.5">
      <c r="A123" s="15" t="s">
        <v>103</v>
      </c>
      <c r="B123" s="15" t="s">
        <v>99</v>
      </c>
      <c r="C123" s="56">
        <v>280</v>
      </c>
      <c r="D123" s="56">
        <v>285</v>
      </c>
      <c r="E123" s="56">
        <v>275</v>
      </c>
      <c r="F123" s="56">
        <v>290</v>
      </c>
      <c r="G123" s="56">
        <v>300</v>
      </c>
    </row>
    <row r="124" spans="1:7" ht="15.5">
      <c r="A124" s="14"/>
      <c r="B124" s="14"/>
      <c r="C124" s="9"/>
      <c r="D124" s="9"/>
      <c r="E124" s="9"/>
      <c r="F124" s="9"/>
      <c r="G124" s="9"/>
    </row>
    <row r="125" spans="1:7" ht="15.5">
      <c r="A125" s="15"/>
      <c r="B125" s="15"/>
      <c r="C125" s="56"/>
      <c r="D125" s="56"/>
      <c r="E125" s="56"/>
      <c r="F125" s="56"/>
      <c r="G125" s="56"/>
    </row>
  </sheetData>
  <phoneticPr fontId="22" type="noConversion"/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74671-E5D0-44F8-B811-150B01A3AA2E}">
  <sheetPr codeName="Sheet12"/>
  <dimension ref="A1:X27"/>
  <sheetViews>
    <sheetView workbookViewId="0"/>
  </sheetViews>
  <sheetFormatPr defaultRowHeight="14.5"/>
  <cols>
    <col min="1" max="1" width="12.453125" bestFit="1" customWidth="1"/>
    <col min="2" max="2" width="23.81640625" bestFit="1" customWidth="1"/>
    <col min="3" max="3" width="9.81640625" customWidth="1"/>
    <col min="4" max="4" width="10.54296875" customWidth="1"/>
    <col min="5" max="5" width="10.1796875" customWidth="1"/>
    <col min="6" max="6" width="10.81640625" customWidth="1"/>
    <col min="7" max="7" width="10.1796875" customWidth="1"/>
  </cols>
  <sheetData>
    <row r="1" spans="1:24" ht="19">
      <c r="A1" s="30" t="s">
        <v>104</v>
      </c>
      <c r="S1" s="60"/>
      <c r="T1" s="60"/>
      <c r="U1" s="60"/>
      <c r="V1" s="60"/>
      <c r="W1" s="60"/>
      <c r="X1" s="60"/>
    </row>
    <row r="2" spans="1:24" ht="15.5">
      <c r="A2" s="62" t="s">
        <v>42</v>
      </c>
      <c r="S2" s="60"/>
      <c r="T2" s="60"/>
      <c r="U2" s="60"/>
      <c r="V2" s="60"/>
      <c r="W2" s="60"/>
      <c r="X2" s="60"/>
    </row>
    <row r="3" spans="1:24" ht="15.5">
      <c r="A3" s="22" t="s">
        <v>43</v>
      </c>
      <c r="B3" s="22" t="s">
        <v>105</v>
      </c>
      <c r="C3" s="59" t="s">
        <v>22</v>
      </c>
      <c r="D3" s="59" t="s">
        <v>23</v>
      </c>
      <c r="E3" s="59" t="s">
        <v>24</v>
      </c>
      <c r="F3" s="59" t="s">
        <v>25</v>
      </c>
      <c r="G3" s="59" t="s">
        <v>87</v>
      </c>
      <c r="L3" s="52"/>
      <c r="M3" s="61"/>
      <c r="N3" s="61"/>
      <c r="O3" s="61"/>
      <c r="P3" s="61"/>
      <c r="Q3" s="61"/>
      <c r="S3" s="17"/>
    </row>
    <row r="4" spans="1:24" ht="15.5">
      <c r="A4" s="63" t="s">
        <v>106</v>
      </c>
      <c r="B4" s="63" t="s">
        <v>75</v>
      </c>
      <c r="C4" s="19">
        <v>0.10929348306658414</v>
      </c>
      <c r="D4" s="19">
        <v>0.11430235684201093</v>
      </c>
      <c r="E4" s="19">
        <v>0.11801071575765902</v>
      </c>
      <c r="F4" s="19">
        <v>0.11769370714185753</v>
      </c>
      <c r="G4" s="19">
        <v>0.11509513346734608</v>
      </c>
      <c r="L4" s="14"/>
      <c r="M4" s="7"/>
      <c r="N4" s="7"/>
      <c r="O4" s="7"/>
      <c r="P4" s="7"/>
      <c r="Q4" s="7"/>
      <c r="S4" s="17"/>
    </row>
    <row r="5" spans="1:24" ht="15.5">
      <c r="A5" s="18" t="s">
        <v>48</v>
      </c>
      <c r="B5" s="18" t="s">
        <v>49</v>
      </c>
      <c r="C5" s="19">
        <v>0.12781954887218044</v>
      </c>
      <c r="D5" s="19">
        <v>0.12547528517110265</v>
      </c>
      <c r="E5" s="19">
        <v>0.13108614232209737</v>
      </c>
      <c r="F5" s="19">
        <v>0.1434108527131783</v>
      </c>
      <c r="G5" s="19">
        <v>0.13229571984435798</v>
      </c>
      <c r="L5" s="14"/>
      <c r="M5" s="7"/>
      <c r="N5" s="7"/>
      <c r="O5" s="7"/>
      <c r="P5" s="7"/>
      <c r="Q5" s="7"/>
      <c r="S5" s="17"/>
    </row>
    <row r="6" spans="1:24" ht="15.5">
      <c r="A6" s="18" t="s">
        <v>48</v>
      </c>
      <c r="B6" s="18" t="s">
        <v>50</v>
      </c>
      <c r="C6" s="19">
        <v>0.11052631578947368</v>
      </c>
      <c r="D6" s="19">
        <v>0.11866501854140915</v>
      </c>
      <c r="E6" s="19">
        <v>0.12189054726368159</v>
      </c>
      <c r="F6" s="19">
        <v>0.11748998664886515</v>
      </c>
      <c r="G6" s="19">
        <v>0</v>
      </c>
      <c r="L6" s="14"/>
      <c r="M6" s="7"/>
      <c r="N6" s="7"/>
      <c r="O6" s="7"/>
      <c r="P6" s="7"/>
      <c r="Q6" s="7"/>
      <c r="S6" s="17"/>
    </row>
    <row r="7" spans="1:24" ht="15.5">
      <c r="A7" s="18" t="s">
        <v>48</v>
      </c>
      <c r="B7" s="18" t="s">
        <v>51</v>
      </c>
      <c r="C7" s="19">
        <v>0.1144578313253012</v>
      </c>
      <c r="D7" s="19">
        <v>0.1111111111111111</v>
      </c>
      <c r="E7" s="19">
        <v>0.11813842482100238</v>
      </c>
      <c r="F7" s="19">
        <v>0.11728395061728394</v>
      </c>
      <c r="G7" s="19">
        <v>0.11590628853267571</v>
      </c>
      <c r="L7" s="14"/>
      <c r="M7" s="7"/>
      <c r="N7" s="7"/>
      <c r="O7" s="7"/>
      <c r="P7" s="7"/>
      <c r="Q7" s="7"/>
      <c r="S7" s="17"/>
    </row>
    <row r="8" spans="1:24" ht="15.5">
      <c r="A8" s="18" t="s">
        <v>48</v>
      </c>
      <c r="B8" s="18" t="s">
        <v>52</v>
      </c>
      <c r="C8" s="19">
        <v>0.11315115286080274</v>
      </c>
      <c r="D8" s="19">
        <v>0.11820428336079078</v>
      </c>
      <c r="E8" s="19">
        <v>0.11767117671176712</v>
      </c>
      <c r="F8" s="19">
        <v>0.11777488048674489</v>
      </c>
      <c r="G8" s="19">
        <v>0.11974248927038626</v>
      </c>
      <c r="L8" s="14"/>
      <c r="M8" s="7"/>
      <c r="N8" s="7"/>
      <c r="O8" s="7"/>
      <c r="P8" s="7"/>
      <c r="Q8" s="7"/>
      <c r="S8" s="17"/>
    </row>
    <row r="9" spans="1:24" ht="15.5">
      <c r="A9" s="18" t="s">
        <v>53</v>
      </c>
      <c r="B9" s="18" t="s">
        <v>54</v>
      </c>
      <c r="C9" s="19">
        <v>9.4783715012722647E-2</v>
      </c>
      <c r="D9" s="19">
        <v>9.4420600858369105E-2</v>
      </c>
      <c r="E9" s="19">
        <v>9.3081761006289301E-2</v>
      </c>
      <c r="F9" s="19">
        <v>9.1084028223220009E-2</v>
      </c>
      <c r="G9" s="19">
        <v>9.2071611253196933E-2</v>
      </c>
      <c r="L9" s="14"/>
      <c r="M9" s="7"/>
      <c r="N9" s="7"/>
      <c r="O9" s="7"/>
      <c r="P9" s="7"/>
      <c r="Q9" s="7"/>
      <c r="S9" s="17"/>
    </row>
    <row r="10" spans="1:24" ht="15.5">
      <c r="A10" s="18" t="s">
        <v>55</v>
      </c>
      <c r="B10" s="18" t="s">
        <v>56</v>
      </c>
      <c r="C10" s="19">
        <v>0.10997442455242967</v>
      </c>
      <c r="D10" s="19">
        <v>0.11514392991239049</v>
      </c>
      <c r="E10" s="19">
        <v>0.11206896551724138</v>
      </c>
      <c r="F10" s="19">
        <v>0.11246943765281174</v>
      </c>
      <c r="G10" s="19">
        <v>0.11400247831474597</v>
      </c>
      <c r="L10" s="14"/>
      <c r="M10" s="7"/>
      <c r="N10" s="7"/>
      <c r="O10" s="7"/>
      <c r="P10" s="7"/>
      <c r="Q10" s="7"/>
      <c r="S10" s="17"/>
    </row>
    <row r="11" spans="1:24" ht="15.5">
      <c r="A11" s="18" t="s">
        <v>57</v>
      </c>
      <c r="B11" s="18" t="s">
        <v>58</v>
      </c>
      <c r="C11" s="19">
        <v>0.15125136017410229</v>
      </c>
      <c r="D11" s="19">
        <v>0.15468409586056645</v>
      </c>
      <c r="E11" s="19">
        <v>0.15783664459161148</v>
      </c>
      <c r="F11" s="19">
        <v>0.15806805708013172</v>
      </c>
      <c r="G11" s="19">
        <v>0.16132596685082873</v>
      </c>
      <c r="L11" s="14"/>
      <c r="M11" s="7"/>
      <c r="N11" s="7"/>
      <c r="O11" s="7"/>
      <c r="P11" s="7"/>
      <c r="Q11" s="7"/>
      <c r="S11" s="17"/>
    </row>
    <row r="12" spans="1:24" ht="15.5">
      <c r="A12" s="18" t="s">
        <v>57</v>
      </c>
      <c r="B12" s="18" t="s">
        <v>59</v>
      </c>
      <c r="C12" s="19">
        <v>0.12073490813648294</v>
      </c>
      <c r="D12" s="19">
        <v>0.11869031377899045</v>
      </c>
      <c r="E12" s="19">
        <v>0.12038303693570451</v>
      </c>
      <c r="F12" s="19">
        <v>0.11994421199442119</v>
      </c>
      <c r="G12" s="19">
        <v>0.12222222222222222</v>
      </c>
      <c r="L12" s="14"/>
      <c r="M12" s="7"/>
      <c r="N12" s="7"/>
      <c r="O12" s="7"/>
      <c r="P12" s="7"/>
      <c r="Q12" s="7"/>
      <c r="S12" s="17"/>
    </row>
    <row r="13" spans="1:24" ht="15.5">
      <c r="A13" s="18" t="s">
        <v>57</v>
      </c>
      <c r="B13" s="18" t="s">
        <v>60</v>
      </c>
      <c r="C13" s="19">
        <v>8.0689029918404348E-2</v>
      </c>
      <c r="D13" s="19">
        <v>8.3102493074792241E-2</v>
      </c>
      <c r="E13" s="19">
        <v>8.4729981378026065E-2</v>
      </c>
      <c r="F13" s="19">
        <v>9.0029041626331074E-2</v>
      </c>
      <c r="G13" s="19">
        <v>9.6456692913385822E-2</v>
      </c>
      <c r="L13" s="14"/>
      <c r="M13" s="7"/>
      <c r="N13" s="7"/>
      <c r="O13" s="7"/>
      <c r="P13" s="7"/>
      <c r="Q13" s="7"/>
      <c r="S13" s="17"/>
    </row>
    <row r="14" spans="1:24" ht="15.5">
      <c r="A14" s="18" t="s">
        <v>57</v>
      </c>
      <c r="B14" s="18" t="s">
        <v>61</v>
      </c>
      <c r="C14" s="19">
        <v>0.16156787762906311</v>
      </c>
      <c r="D14" s="19">
        <v>0.16589002795899346</v>
      </c>
      <c r="E14" s="19">
        <v>0.16774791473586653</v>
      </c>
      <c r="F14" s="19">
        <v>0.16636029411764705</v>
      </c>
      <c r="G14" s="19">
        <v>0.1694290976058932</v>
      </c>
      <c r="L14" s="14"/>
      <c r="M14" s="7"/>
      <c r="N14" s="7"/>
      <c r="O14" s="7"/>
      <c r="P14" s="7"/>
      <c r="Q14" s="7"/>
      <c r="S14" s="17"/>
    </row>
    <row r="15" spans="1:24" ht="15.5">
      <c r="A15" s="18" t="s">
        <v>57</v>
      </c>
      <c r="B15" s="18" t="s">
        <v>107</v>
      </c>
      <c r="C15" s="19">
        <v>0.14202334630350194</v>
      </c>
      <c r="D15" s="19">
        <v>0.14285714285714285</v>
      </c>
      <c r="E15" s="19">
        <v>0.15209125475285171</v>
      </c>
      <c r="F15" s="19">
        <v>0.14794007490636704</v>
      </c>
      <c r="G15" s="19">
        <v>0.15101289134438306</v>
      </c>
      <c r="L15" s="14"/>
      <c r="M15" s="7"/>
      <c r="N15" s="7"/>
      <c r="O15" s="7"/>
      <c r="P15" s="7"/>
      <c r="Q15" s="7"/>
      <c r="S15" s="17"/>
    </row>
    <row r="16" spans="1:24" ht="15.5">
      <c r="A16" s="18" t="s">
        <v>48</v>
      </c>
      <c r="B16" s="18" t="s">
        <v>63</v>
      </c>
      <c r="C16" s="19">
        <v>0.14015151515151514</v>
      </c>
      <c r="D16" s="19">
        <v>0.16279069767441862</v>
      </c>
      <c r="E16" s="19">
        <v>0.16800000000000001</v>
      </c>
      <c r="F16" s="19">
        <v>0.15573770491803279</v>
      </c>
      <c r="G16" s="19">
        <v>0.14754098360655737</v>
      </c>
      <c r="L16" s="14"/>
      <c r="M16" s="7"/>
      <c r="N16" s="7"/>
      <c r="O16" s="7"/>
      <c r="P16" s="7"/>
      <c r="Q16" s="7"/>
      <c r="S16" s="17"/>
    </row>
    <row r="17" spans="1:19" ht="15.5">
      <c r="A17" s="18" t="s">
        <v>48</v>
      </c>
      <c r="B17" s="18" t="s">
        <v>64</v>
      </c>
      <c r="C17" s="19">
        <v>9.7065462753950338E-2</v>
      </c>
      <c r="D17" s="19">
        <v>0.10421286031042129</v>
      </c>
      <c r="E17" s="19">
        <v>0.10154525386313466</v>
      </c>
      <c r="F17" s="19">
        <v>0.10011376564277588</v>
      </c>
      <c r="G17" s="19">
        <v>0.10091743119266056</v>
      </c>
      <c r="L17" s="14"/>
      <c r="M17" s="7"/>
      <c r="N17" s="7"/>
      <c r="O17" s="7"/>
      <c r="P17" s="7"/>
      <c r="Q17" s="7"/>
      <c r="S17" s="17"/>
    </row>
    <row r="18" spans="1:19" ht="15.5">
      <c r="A18" s="18" t="s">
        <v>53</v>
      </c>
      <c r="B18" s="18" t="s">
        <v>108</v>
      </c>
      <c r="C18" s="19">
        <v>0.13387096774193549</v>
      </c>
      <c r="D18" s="19">
        <v>0.13322884012539185</v>
      </c>
      <c r="E18" s="19">
        <v>0.13166144200626959</v>
      </c>
      <c r="F18" s="19">
        <v>0.1254125412541254</v>
      </c>
      <c r="G18" s="19">
        <v>0.13036303630363036</v>
      </c>
      <c r="L18" s="14"/>
      <c r="M18" s="7"/>
      <c r="N18" s="7"/>
      <c r="O18" s="7"/>
      <c r="P18" s="7"/>
      <c r="Q18" s="7"/>
      <c r="S18" s="17"/>
    </row>
    <row r="19" spans="1:19" ht="15.5">
      <c r="A19" s="18" t="s">
        <v>48</v>
      </c>
      <c r="B19" s="18" t="s">
        <v>66</v>
      </c>
      <c r="C19" s="19">
        <v>0.1084070796460177</v>
      </c>
      <c r="D19" s="19">
        <v>0.10163551401869159</v>
      </c>
      <c r="E19" s="19">
        <v>9.9881093935790727E-2</v>
      </c>
      <c r="F19" s="19">
        <v>0.10365853658536585</v>
      </c>
      <c r="G19" s="19">
        <v>0.10399032648125756</v>
      </c>
      <c r="L19" s="14"/>
      <c r="M19" s="7"/>
      <c r="N19" s="7"/>
      <c r="O19" s="7"/>
      <c r="P19" s="7"/>
      <c r="Q19" s="7"/>
      <c r="S19" s="17"/>
    </row>
    <row r="20" spans="1:19" ht="15.5">
      <c r="A20" s="18" t="s">
        <v>53</v>
      </c>
      <c r="B20" s="18" t="s">
        <v>67</v>
      </c>
      <c r="C20" s="19">
        <v>0.14414414414414414</v>
      </c>
      <c r="D20" s="19">
        <v>0.15284974093264247</v>
      </c>
      <c r="E20" s="19">
        <v>0.1501736111111111</v>
      </c>
      <c r="F20" s="19">
        <v>0.15377932232841007</v>
      </c>
      <c r="G20" s="19">
        <v>0.15283842794759825</v>
      </c>
      <c r="L20" s="14"/>
      <c r="M20" s="7"/>
      <c r="N20" s="7"/>
      <c r="O20" s="7"/>
      <c r="P20" s="7"/>
      <c r="Q20" s="7"/>
      <c r="S20" s="17"/>
    </row>
    <row r="21" spans="1:19" ht="15.5">
      <c r="A21" s="18" t="s">
        <v>55</v>
      </c>
      <c r="B21" s="18" t="s">
        <v>68</v>
      </c>
      <c r="C21" s="19">
        <v>9.0005844535359439E-2</v>
      </c>
      <c r="D21" s="19">
        <v>9.3185789167152006E-2</v>
      </c>
      <c r="E21" s="19">
        <v>9.6736596736596736E-2</v>
      </c>
      <c r="F21" s="19">
        <v>9.62536023054755E-2</v>
      </c>
      <c r="G21" s="19">
        <v>9.6885813148788927E-2</v>
      </c>
      <c r="L21" s="14"/>
      <c r="M21" s="7"/>
      <c r="N21" s="7"/>
      <c r="O21" s="7"/>
      <c r="P21" s="7"/>
      <c r="Q21" s="7"/>
      <c r="S21" s="17"/>
    </row>
    <row r="22" spans="1:19" ht="15.5">
      <c r="A22" s="18" t="s">
        <v>48</v>
      </c>
      <c r="B22" s="18" t="s">
        <v>69</v>
      </c>
      <c r="C22" s="19">
        <v>6.8479355488418936E-2</v>
      </c>
      <c r="D22" s="19">
        <v>9.4498381877022655E-2</v>
      </c>
      <c r="E22" s="19">
        <v>0.12692967409948541</v>
      </c>
      <c r="F22" s="19">
        <v>0.12677304964539007</v>
      </c>
      <c r="G22" s="19">
        <v>0.12580348943985309</v>
      </c>
      <c r="L22" s="14"/>
      <c r="M22" s="7"/>
      <c r="N22" s="7"/>
      <c r="O22" s="7"/>
      <c r="P22" s="7"/>
      <c r="Q22" s="7"/>
      <c r="S22" s="17"/>
    </row>
    <row r="23" spans="1:19" ht="15.5">
      <c r="A23" s="18" t="s">
        <v>53</v>
      </c>
      <c r="B23" s="18" t="s">
        <v>70</v>
      </c>
      <c r="C23" s="19">
        <v>0.11881188118811881</v>
      </c>
      <c r="D23" s="19">
        <v>0.12014388489208633</v>
      </c>
      <c r="E23" s="19">
        <v>0.13238593866866119</v>
      </c>
      <c r="F23" s="19">
        <v>0.13108614232209737</v>
      </c>
      <c r="G23" s="19">
        <v>0.13503375843960991</v>
      </c>
      <c r="L23" s="14"/>
      <c r="M23" s="7"/>
      <c r="N23" s="7"/>
      <c r="O23" s="7"/>
      <c r="P23" s="7"/>
      <c r="Q23" s="7"/>
      <c r="S23" s="17"/>
    </row>
    <row r="24" spans="1:19" ht="15.5">
      <c r="A24" s="18" t="s">
        <v>48</v>
      </c>
      <c r="B24" s="18" t="s">
        <v>102</v>
      </c>
      <c r="C24" s="19">
        <v>0.10277136258660508</v>
      </c>
      <c r="D24" s="19">
        <v>0.10572687224669604</v>
      </c>
      <c r="E24" s="19">
        <v>0.10974244120940649</v>
      </c>
      <c r="F24" s="19">
        <v>0.10884353741496598</v>
      </c>
      <c r="G24" s="19">
        <v>0.11098527746319366</v>
      </c>
      <c r="L24" s="14"/>
      <c r="M24" s="7"/>
      <c r="N24" s="7"/>
      <c r="O24" s="7"/>
      <c r="P24" s="7"/>
      <c r="Q24" s="7"/>
      <c r="S24" s="17"/>
    </row>
    <row r="25" spans="1:19" ht="15.5">
      <c r="A25" s="18" t="s">
        <v>48</v>
      </c>
      <c r="B25" s="18" t="s">
        <v>71</v>
      </c>
      <c r="C25" s="19">
        <v>9.5127610208816701E-2</v>
      </c>
      <c r="D25" s="19">
        <v>9.0702947845804988E-2</v>
      </c>
      <c r="E25" s="19">
        <v>8.9068825910931168E-2</v>
      </c>
      <c r="F25" s="19">
        <v>7.8629032258064516E-2</v>
      </c>
      <c r="G25" s="19">
        <v>8.6680761099365747E-2</v>
      </c>
      <c r="L25" s="14"/>
      <c r="M25" s="7"/>
      <c r="N25" s="7"/>
      <c r="O25" s="7"/>
      <c r="P25" s="7"/>
      <c r="Q25" s="7"/>
      <c r="S25" s="17"/>
    </row>
    <row r="26" spans="1:19" ht="15.5">
      <c r="A26" s="18" t="s">
        <v>57</v>
      </c>
      <c r="B26" s="18" t="s">
        <v>73</v>
      </c>
      <c r="C26" s="19">
        <v>8.8484848484848486E-2</v>
      </c>
      <c r="D26" s="19">
        <v>8.9460784313725492E-2</v>
      </c>
      <c r="E26" s="19">
        <v>9.1022443890274321E-2</v>
      </c>
      <c r="F26" s="19">
        <v>9.1593475533249688E-2</v>
      </c>
      <c r="G26" s="19">
        <v>9.0909090909090912E-2</v>
      </c>
      <c r="L26" s="14"/>
      <c r="M26" s="7"/>
      <c r="N26" s="7"/>
      <c r="O26" s="7"/>
      <c r="P26" s="7"/>
      <c r="Q26" s="7"/>
      <c r="S26" s="17"/>
    </row>
    <row r="27" spans="1:19" ht="15.5">
      <c r="L27" s="15"/>
      <c r="M27" s="16"/>
      <c r="N27" s="16"/>
      <c r="O27" s="16"/>
      <c r="P27" s="16"/>
      <c r="Q27" s="1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266EA-6DCB-4008-BFF1-439B0B80DD53}">
  <sheetPr codeName="Sheet13"/>
  <dimension ref="A1:O15"/>
  <sheetViews>
    <sheetView workbookViewId="0">
      <selection sqref="A1:A11"/>
    </sheetView>
  </sheetViews>
  <sheetFormatPr defaultRowHeight="14.5"/>
  <cols>
    <col min="1" max="1" width="57.453125" customWidth="1"/>
    <col min="2" max="5" width="19.81640625" customWidth="1"/>
  </cols>
  <sheetData>
    <row r="1" spans="1:15" ht="19">
      <c r="A1" s="30" t="s">
        <v>109</v>
      </c>
      <c r="B1" s="20"/>
      <c r="C1" s="20"/>
      <c r="D1" s="20"/>
      <c r="E1" s="20"/>
      <c r="F1" s="20"/>
    </row>
    <row r="2" spans="1:15" ht="15.5">
      <c r="A2" s="20" t="s">
        <v>42</v>
      </c>
      <c r="B2" s="20"/>
      <c r="C2" s="20"/>
      <c r="D2" s="20"/>
      <c r="E2" s="20"/>
      <c r="F2" s="20"/>
    </row>
    <row r="3" spans="1:15" ht="15.5">
      <c r="A3" s="22" t="s">
        <v>110</v>
      </c>
      <c r="B3" s="68" t="s">
        <v>111</v>
      </c>
      <c r="C3" s="68" t="s">
        <v>112</v>
      </c>
      <c r="D3" s="68" t="s">
        <v>113</v>
      </c>
      <c r="E3" s="68" t="s">
        <v>114</v>
      </c>
      <c r="F3" s="20"/>
      <c r="I3" s="64"/>
      <c r="J3" s="64"/>
      <c r="K3" s="64"/>
      <c r="L3" s="64"/>
      <c r="M3" s="64"/>
      <c r="N3" s="64"/>
      <c r="O3" s="64"/>
    </row>
    <row r="4" spans="1:15" ht="15.5">
      <c r="A4" s="63" t="s">
        <v>26</v>
      </c>
      <c r="B4" s="73">
        <v>65096</v>
      </c>
      <c r="C4" s="73">
        <v>68348</v>
      </c>
      <c r="D4" s="73">
        <v>74977</v>
      </c>
      <c r="E4" s="73">
        <v>81458</v>
      </c>
      <c r="F4" s="68"/>
      <c r="I4" s="111"/>
      <c r="J4" s="111"/>
      <c r="K4" s="111"/>
      <c r="L4" s="111"/>
      <c r="M4" s="111"/>
      <c r="N4" s="64"/>
      <c r="O4" s="64"/>
    </row>
    <row r="5" spans="1:15" ht="15.5">
      <c r="A5" s="63" t="s">
        <v>115</v>
      </c>
      <c r="B5" s="71">
        <v>377</v>
      </c>
      <c r="C5" s="71">
        <v>550</v>
      </c>
      <c r="D5" s="71">
        <v>906</v>
      </c>
      <c r="E5" s="71">
        <v>860</v>
      </c>
      <c r="F5" s="69"/>
      <c r="I5" s="65"/>
      <c r="J5" s="65"/>
      <c r="K5" s="65"/>
      <c r="L5" s="65"/>
      <c r="M5" s="65"/>
      <c r="N5" s="65"/>
      <c r="O5" s="65"/>
    </row>
    <row r="6" spans="1:15" ht="15.5">
      <c r="A6" s="63" t="s">
        <v>116</v>
      </c>
      <c r="B6" s="71">
        <v>1068</v>
      </c>
      <c r="C6" s="71">
        <v>1354</v>
      </c>
      <c r="D6" s="71">
        <v>1575</v>
      </c>
      <c r="E6" s="71">
        <v>1726</v>
      </c>
      <c r="F6" s="70"/>
      <c r="I6" s="66"/>
      <c r="J6" s="66"/>
      <c r="K6" s="66"/>
      <c r="L6" s="66"/>
      <c r="M6" s="66"/>
      <c r="N6" s="66"/>
      <c r="O6" s="66"/>
    </row>
    <row r="7" spans="1:15" ht="15.5">
      <c r="A7" s="63" t="s">
        <v>117</v>
      </c>
      <c r="B7" s="71">
        <v>108</v>
      </c>
      <c r="C7" s="71">
        <v>110</v>
      </c>
      <c r="D7" s="71">
        <v>133</v>
      </c>
      <c r="E7" s="71">
        <v>125</v>
      </c>
      <c r="F7" s="71"/>
      <c r="I7" s="66"/>
      <c r="J7" s="66"/>
      <c r="K7" s="66"/>
      <c r="L7" s="66"/>
      <c r="M7" s="66"/>
      <c r="N7" s="66"/>
      <c r="O7" s="66"/>
    </row>
    <row r="8" spans="1:15" ht="15.5">
      <c r="A8" s="63" t="s">
        <v>118</v>
      </c>
      <c r="B8" s="71">
        <v>55</v>
      </c>
      <c r="C8" s="71">
        <v>72</v>
      </c>
      <c r="D8" s="71">
        <v>59</v>
      </c>
      <c r="E8" s="71">
        <v>72</v>
      </c>
      <c r="F8" s="70"/>
      <c r="I8" s="66"/>
      <c r="J8" s="66"/>
      <c r="K8" s="66"/>
      <c r="L8" s="66"/>
      <c r="M8" s="66"/>
      <c r="N8" s="66"/>
      <c r="O8" s="66"/>
    </row>
    <row r="9" spans="1:15" ht="31">
      <c r="A9" s="63" t="s">
        <v>119</v>
      </c>
      <c r="B9" s="71">
        <v>58</v>
      </c>
      <c r="C9" s="71">
        <v>67</v>
      </c>
      <c r="D9" s="71">
        <v>60</v>
      </c>
      <c r="E9" s="71">
        <v>68</v>
      </c>
      <c r="F9" s="70"/>
      <c r="I9" s="66"/>
      <c r="J9" s="66"/>
      <c r="K9" s="66"/>
      <c r="L9" s="66"/>
      <c r="M9" s="66"/>
      <c r="N9" s="66"/>
      <c r="O9" s="66"/>
    </row>
    <row r="10" spans="1:15" ht="15.5">
      <c r="A10" s="63" t="s">
        <v>120</v>
      </c>
      <c r="B10" s="71">
        <v>125</v>
      </c>
      <c r="C10" s="71">
        <v>141</v>
      </c>
      <c r="D10" s="71">
        <v>142</v>
      </c>
      <c r="E10" s="71">
        <v>145</v>
      </c>
      <c r="F10" s="70"/>
      <c r="I10" s="66"/>
      <c r="J10" s="66"/>
      <c r="K10" s="66"/>
      <c r="L10" s="66"/>
      <c r="M10" s="66"/>
      <c r="N10" s="66"/>
      <c r="O10" s="66"/>
    </row>
    <row r="11" spans="1:15" ht="15.5">
      <c r="A11" s="63" t="s">
        <v>121</v>
      </c>
      <c r="B11" s="71">
        <v>359</v>
      </c>
      <c r="C11" s="71">
        <v>420</v>
      </c>
      <c r="D11" s="71">
        <v>518</v>
      </c>
      <c r="E11" s="71">
        <v>527</v>
      </c>
      <c r="F11" s="70"/>
      <c r="I11" s="66"/>
      <c r="J11" s="66"/>
      <c r="K11" s="66"/>
      <c r="L11" s="66"/>
      <c r="M11" s="66"/>
      <c r="N11" s="66"/>
      <c r="O11" s="66"/>
    </row>
    <row r="12" spans="1:15" ht="15.5">
      <c r="A12" s="63"/>
      <c r="B12" s="71"/>
      <c r="C12" s="71"/>
      <c r="D12" s="71"/>
      <c r="E12" s="71"/>
      <c r="F12" s="70"/>
      <c r="I12" s="66"/>
      <c r="J12" s="66"/>
      <c r="K12" s="66"/>
      <c r="L12" s="66"/>
      <c r="M12" s="66"/>
      <c r="N12" s="66"/>
      <c r="O12" s="66"/>
    </row>
    <row r="13" spans="1:15">
      <c r="I13" s="67"/>
      <c r="J13" s="67"/>
      <c r="K13" s="67"/>
      <c r="L13" s="67"/>
      <c r="M13" s="67"/>
      <c r="N13" s="67"/>
      <c r="O13" s="67"/>
    </row>
    <row r="14" spans="1:15">
      <c r="E14" s="67"/>
    </row>
    <row r="15" spans="1:15">
      <c r="D15" s="67"/>
      <c r="E15" s="67"/>
    </row>
  </sheetData>
  <mergeCells count="1">
    <mergeCell ref="I4:M4"/>
  </mergeCells>
  <phoneticPr fontId="22" type="noConversion"/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B1830-1648-4CF3-978B-06ADE35998E6}">
  <sheetPr codeName="Sheet14"/>
  <dimension ref="A1:F13"/>
  <sheetViews>
    <sheetView workbookViewId="0"/>
  </sheetViews>
  <sheetFormatPr defaultRowHeight="14.5"/>
  <cols>
    <col min="1" max="1" width="55.453125" customWidth="1"/>
    <col min="2" max="3" width="17.7265625" customWidth="1"/>
    <col min="4" max="4" width="18.81640625" customWidth="1"/>
    <col min="5" max="5" width="20.7265625" customWidth="1"/>
  </cols>
  <sheetData>
    <row r="1" spans="1:6" ht="19">
      <c r="A1" s="30" t="s">
        <v>122</v>
      </c>
      <c r="B1" s="20"/>
      <c r="C1" s="20"/>
      <c r="D1" s="20"/>
      <c r="E1" s="20"/>
      <c r="F1" s="20"/>
    </row>
    <row r="2" spans="1:6" ht="16" thickBot="1">
      <c r="A2" s="72" t="s">
        <v>42</v>
      </c>
      <c r="B2" s="72"/>
      <c r="C2" s="72"/>
      <c r="D2" s="72"/>
      <c r="E2" s="72"/>
      <c r="F2" s="20"/>
    </row>
    <row r="3" spans="1:6" ht="37.5" customHeight="1">
      <c r="A3" s="22" t="s">
        <v>34</v>
      </c>
      <c r="B3" s="22" t="s">
        <v>123</v>
      </c>
      <c r="C3" s="22" t="s">
        <v>124</v>
      </c>
      <c r="D3" s="22" t="s">
        <v>125</v>
      </c>
      <c r="E3" s="22" t="s">
        <v>126</v>
      </c>
      <c r="F3" s="20"/>
    </row>
    <row r="4" spans="1:6" ht="15.5">
      <c r="A4" s="63" t="s">
        <v>115</v>
      </c>
      <c r="B4" s="74">
        <v>5.7914464790463317E-3</v>
      </c>
      <c r="C4" s="74">
        <v>8.0470533153859658E-3</v>
      </c>
      <c r="D4" s="74">
        <v>1.2083705669738719E-2</v>
      </c>
      <c r="E4" s="74">
        <v>1.0557587959439221E-2</v>
      </c>
      <c r="F4" s="22"/>
    </row>
    <row r="5" spans="1:6" ht="15.5">
      <c r="A5" s="63" t="s">
        <v>116</v>
      </c>
      <c r="B5" s="74">
        <v>1.6406538036131253E-2</v>
      </c>
      <c r="C5" s="74">
        <v>1.981038216187745E-2</v>
      </c>
      <c r="D5" s="74">
        <v>2.1006441975539164E-2</v>
      </c>
      <c r="E5" s="74">
        <v>2.1188833509293133E-2</v>
      </c>
      <c r="F5" s="21"/>
    </row>
    <row r="6" spans="1:6" ht="15.5">
      <c r="A6" s="63" t="s">
        <v>117</v>
      </c>
      <c r="B6" s="74">
        <v>1.6590881160132727E-3</v>
      </c>
      <c r="C6" s="74">
        <v>1.6094106630771931E-3</v>
      </c>
      <c r="D6" s="74">
        <v>1.7738773223788628E-3</v>
      </c>
      <c r="E6" s="74">
        <v>1.5345331336394216E-3</v>
      </c>
      <c r="F6" s="21"/>
    </row>
    <row r="7" spans="1:6" ht="15.5">
      <c r="A7" s="63" t="s">
        <v>118</v>
      </c>
      <c r="B7" s="74">
        <v>8.4490598500675928E-4</v>
      </c>
      <c r="C7" s="74">
        <v>1.0534324340141629E-3</v>
      </c>
      <c r="D7" s="74">
        <v>7.869079851154354E-4</v>
      </c>
      <c r="E7" s="74">
        <v>8.8389108497630685E-4</v>
      </c>
      <c r="F7" s="21"/>
    </row>
    <row r="8" spans="1:6" ht="31">
      <c r="A8" s="63" t="s">
        <v>119</v>
      </c>
      <c r="B8" s="74">
        <v>8.9099176600712789E-4</v>
      </c>
      <c r="C8" s="74">
        <v>9.8027740387429045E-4</v>
      </c>
      <c r="D8" s="74">
        <v>8.002454085919682E-4</v>
      </c>
      <c r="E8" s="74">
        <v>8.3478602469984537E-4</v>
      </c>
      <c r="F8" s="21"/>
    </row>
    <row r="9" spans="1:6" ht="15.5">
      <c r="A9" s="63" t="s">
        <v>120</v>
      </c>
      <c r="B9" s="74">
        <v>1.920240875015362E-3</v>
      </c>
      <c r="C9" s="74">
        <v>2.062971849944402E-3</v>
      </c>
      <c r="D9" s="74">
        <v>1.8939141336676581E-3</v>
      </c>
      <c r="E9" s="74">
        <v>1.7800584350217291E-3</v>
      </c>
      <c r="F9" s="21"/>
    </row>
    <row r="10" spans="1:6" ht="15.5">
      <c r="A10" s="63" t="s">
        <v>121</v>
      </c>
      <c r="B10" s="74">
        <v>5.5149317930441198E-3</v>
      </c>
      <c r="C10" s="74">
        <v>6.1450225317492835E-3</v>
      </c>
      <c r="D10" s="74">
        <v>6.9087853608439925E-3</v>
      </c>
      <c r="E10" s="74">
        <v>6.4695916914238013E-3</v>
      </c>
      <c r="F10" s="21"/>
    </row>
    <row r="11" spans="1:6" ht="15.5">
      <c r="A11" s="2"/>
      <c r="B11" s="2"/>
      <c r="C11" s="2"/>
      <c r="D11" s="2"/>
      <c r="E11" s="2"/>
      <c r="F11" s="21"/>
    </row>
    <row r="12" spans="1:6">
      <c r="E12" s="103"/>
    </row>
    <row r="13" spans="1:6">
      <c r="E13" s="103"/>
    </row>
  </sheetData>
  <phoneticPr fontId="22" type="noConversion"/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AF153-8BAB-449E-AB7B-C37A12516FA6}">
  <sheetPr codeName="Sheet15"/>
  <dimension ref="A1:F11"/>
  <sheetViews>
    <sheetView workbookViewId="0">
      <selection activeCell="C18" sqref="C18"/>
    </sheetView>
  </sheetViews>
  <sheetFormatPr defaultRowHeight="14.5"/>
  <cols>
    <col min="1" max="1" width="62.453125" customWidth="1"/>
    <col min="2" max="2" width="12.81640625" customWidth="1"/>
    <col min="3" max="3" width="12.453125" customWidth="1"/>
    <col min="4" max="4" width="14.453125" customWidth="1"/>
    <col min="5" max="5" width="12.1796875" customWidth="1"/>
  </cols>
  <sheetData>
    <row r="1" spans="1:6" ht="19">
      <c r="A1" s="30" t="s">
        <v>127</v>
      </c>
      <c r="B1" s="20"/>
      <c r="C1" s="20"/>
      <c r="D1" s="20"/>
      <c r="E1" s="20"/>
      <c r="F1" s="20"/>
    </row>
    <row r="2" spans="1:6" ht="16" thickBot="1">
      <c r="A2" s="72" t="s">
        <v>42</v>
      </c>
      <c r="B2" s="72"/>
      <c r="C2" s="72"/>
      <c r="D2" s="72"/>
      <c r="E2" s="72"/>
      <c r="F2" s="20"/>
    </row>
    <row r="3" spans="1:6" ht="31">
      <c r="A3" s="22" t="s">
        <v>21</v>
      </c>
      <c r="B3" s="22" t="s">
        <v>128</v>
      </c>
      <c r="C3" s="22" t="s">
        <v>129</v>
      </c>
      <c r="D3" s="22" t="s">
        <v>130</v>
      </c>
      <c r="E3" s="22" t="s">
        <v>131</v>
      </c>
      <c r="F3" s="20"/>
    </row>
    <row r="4" spans="1:6" ht="15.5">
      <c r="A4" s="18" t="s">
        <v>115</v>
      </c>
      <c r="B4" s="75">
        <v>4.7117921308485597E-3</v>
      </c>
      <c r="C4" s="75">
        <v>6.7238560655334262E-3</v>
      </c>
      <c r="D4" s="75">
        <v>8.7154833761532019E-3</v>
      </c>
      <c r="E4" s="75">
        <v>7.9469704254708801E-3</v>
      </c>
      <c r="F4" s="22"/>
    </row>
    <row r="5" spans="1:6" ht="15.5">
      <c r="A5" s="18" t="s">
        <v>116</v>
      </c>
      <c r="B5" s="75">
        <v>1.5191167827615561E-2</v>
      </c>
      <c r="C5" s="75">
        <v>1.840148989321911E-2</v>
      </c>
      <c r="D5" s="75">
        <v>2.0259637559452835E-2</v>
      </c>
      <c r="E5" s="75">
        <v>2.0286563225400442E-2</v>
      </c>
      <c r="F5" s="21"/>
    </row>
    <row r="6" spans="1:6" ht="15.5">
      <c r="A6" s="18" t="s">
        <v>117</v>
      </c>
      <c r="B6" s="75">
        <v>2.4362795870658959E-3</v>
      </c>
      <c r="C6" s="75">
        <v>2.5332872380528261E-3</v>
      </c>
      <c r="D6" s="75">
        <v>4.3361184634977904E-3</v>
      </c>
      <c r="E6" s="75">
        <v>4.9213113596720259E-3</v>
      </c>
      <c r="F6" s="21"/>
    </row>
    <row r="7" spans="1:6" ht="15.5">
      <c r="A7" s="18" t="s">
        <v>118</v>
      </c>
      <c r="B7" s="75">
        <v>3.2026903442259596E-3</v>
      </c>
      <c r="C7" s="75">
        <v>3.7437766488340432E-3</v>
      </c>
      <c r="D7" s="75">
        <v>3.8917391338883587E-3</v>
      </c>
      <c r="E7" s="75">
        <v>3.9373736857331474E-3</v>
      </c>
      <c r="F7" s="21"/>
    </row>
    <row r="8" spans="1:6" ht="15.5">
      <c r="A8" s="18" t="s">
        <v>119</v>
      </c>
      <c r="B8" s="75">
        <v>9.872677772770279E-4</v>
      </c>
      <c r="C8" s="75">
        <v>1.0732778236777394E-3</v>
      </c>
      <c r="D8" s="75">
        <v>1.1314683228585726E-3</v>
      </c>
      <c r="E8" s="75">
        <v>1.1636838139615277E-3</v>
      </c>
      <c r="F8" s="21"/>
    </row>
    <row r="9" spans="1:6" ht="15.5">
      <c r="A9" s="18" t="s">
        <v>120</v>
      </c>
      <c r="B9" s="75">
        <v>2.4784479918614978E-3</v>
      </c>
      <c r="C9" s="75">
        <v>2.3658012082432424E-3</v>
      </c>
      <c r="D9" s="75">
        <v>2.3008876113044452E-3</v>
      </c>
      <c r="E9" s="75">
        <v>2.1873847423523698E-3</v>
      </c>
      <c r="F9" s="21"/>
    </row>
    <row r="10" spans="1:6" ht="15.5">
      <c r="A10" s="18" t="s">
        <v>121</v>
      </c>
      <c r="B10" s="75">
        <v>5.0886722487092518E-3</v>
      </c>
      <c r="C10" s="75">
        <v>5.8297834107773113E-3</v>
      </c>
      <c r="D10" s="75">
        <v>6.3439893172444776E-3</v>
      </c>
      <c r="E10" s="75">
        <v>6.4655863233880565E-3</v>
      </c>
      <c r="F10" s="21"/>
    </row>
    <row r="11" spans="1:6" ht="15.5">
      <c r="F11" s="21"/>
    </row>
  </sheetData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CoverSheet</vt:lpstr>
      <vt:lpstr>Notes</vt:lpstr>
      <vt:lpstr>VW Industry Classification</vt:lpstr>
      <vt:lpstr>SIC Codes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Visitor Economy Profile</dc:title>
  <dc:subject/>
  <dc:creator/>
  <cp:keywords/>
  <dc:description/>
  <cp:lastModifiedBy/>
  <cp:revision>1</cp:revision>
  <dcterms:created xsi:type="dcterms:W3CDTF">2026-10-06T08:04:22Z</dcterms:created>
  <dcterms:modified xsi:type="dcterms:W3CDTF">2026-10-06T08:04:38Z</dcterms:modified>
  <cp:category/>
  <cp:contentStatus/>
</cp:coreProperties>
</file>